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8270a0aba14de/SSRK Östra/Jaktprov Retriever/C-prov WT ^0 MT/Mocktrial/"/>
    </mc:Choice>
  </mc:AlternateContent>
  <xr:revisionPtr revIDLastSave="72" documentId="13_ncr:1_{15653E85-E710-44AC-B565-3ECED5F08AE7}" xr6:coauthVersionLast="47" xr6:coauthVersionMax="47" xr10:uidLastSave="{6B40D63E-F3BA-43F9-B884-FCE1ED9E1955}"/>
  <bookViews>
    <workbookView xWindow="15525" yWindow="555" windowWidth="13500" windowHeight="19815" xr2:uid="{D3859A6A-9C74-44E4-90F5-77C376E35B91}"/>
  </bookViews>
  <sheets>
    <sheet name="Budget MT-Utfall" sheetId="1" r:id="rId1"/>
    <sheet name="Ekonomisk Redovisning M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5" i="1"/>
  <c r="F13" i="1"/>
  <c r="F36" i="1" s="1"/>
  <c r="D29" i="3" l="1"/>
  <c r="F53" i="1"/>
  <c r="F54" i="1"/>
  <c r="D55" i="1"/>
  <c r="C31" i="1" s="1"/>
  <c r="E31" i="1" s="1"/>
  <c r="F52" i="1"/>
  <c r="F55" i="1" l="1"/>
  <c r="E19" i="1" l="1"/>
  <c r="E20" i="1"/>
  <c r="E21" i="1"/>
  <c r="E22" i="1"/>
  <c r="E23" i="1"/>
  <c r="E24" i="1"/>
  <c r="E18" i="1"/>
  <c r="D14" i="3"/>
  <c r="F46" i="1"/>
  <c r="D49" i="1"/>
  <c r="C28" i="1" s="1"/>
  <c r="F48" i="1"/>
  <c r="F47" i="1"/>
  <c r="F45" i="1"/>
  <c r="F49" i="1" l="1"/>
  <c r="E17" i="1" l="1"/>
  <c r="E16" i="1"/>
  <c r="D37" i="3"/>
  <c r="D34" i="3"/>
  <c r="D35" i="3" s="1"/>
  <c r="E16" i="3"/>
  <c r="E10" i="3"/>
  <c r="D27" i="1"/>
  <c r="E27" i="1" s="1"/>
  <c r="D26" i="1"/>
  <c r="E26" i="1" s="1"/>
  <c r="E30" i="1"/>
  <c r="E33" i="1"/>
  <c r="E32" i="1"/>
  <c r="E29" i="1"/>
  <c r="E28" i="1"/>
  <c r="E25" i="1"/>
  <c r="E15" i="1"/>
  <c r="E10" i="1"/>
  <c r="E13" i="1" s="1"/>
  <c r="E35" i="1" l="1"/>
  <c r="E36" i="1" s="1"/>
  <c r="D38" i="3"/>
</calcChain>
</file>

<file path=xl/sharedStrings.xml><?xml version="1.0" encoding="utf-8"?>
<sst xmlns="http://schemas.openxmlformats.org/spreadsheetml/2006/main" count="264" uniqueCount="154">
  <si>
    <t>I budgeten räknar du med alla intäkter och kostnader.</t>
  </si>
  <si>
    <t xml:space="preserve">Prov: </t>
  </si>
  <si>
    <t xml:space="preserve">Datum </t>
  </si>
  <si>
    <t>Kommissarie:</t>
  </si>
  <si>
    <t>Antal</t>
  </si>
  <si>
    <t>Pris</t>
  </si>
  <si>
    <t xml:space="preserve">Budget </t>
  </si>
  <si>
    <t xml:space="preserve">Anmälningsavgifter NKL/ÖKL/EKL </t>
  </si>
  <si>
    <t>Övriga inkomster</t>
  </si>
  <si>
    <t>Summa intäkter:</t>
  </si>
  <si>
    <t>Present till domare, markägare.</t>
  </si>
  <si>
    <t>Domararvode</t>
  </si>
  <si>
    <t>Summa kostnader:</t>
  </si>
  <si>
    <t>Resultat:</t>
  </si>
  <si>
    <t>Namn:</t>
  </si>
  <si>
    <t>Begärt förskott:</t>
  </si>
  <si>
    <r>
      <t xml:space="preserve">Till PG, BG eller konto </t>
    </r>
    <r>
      <rPr>
        <i/>
        <sz val="11"/>
        <rFont val="Calibri"/>
        <family val="2"/>
        <scheme val="minor"/>
      </rPr>
      <t>(glöm inte clearingnummer)</t>
    </r>
  </si>
  <si>
    <t>Underlag måste finnas till alla kostnader, vid slutredovisning!</t>
  </si>
  <si>
    <t>Resekostnad kommissarie (antal mil)</t>
  </si>
  <si>
    <r>
      <t xml:space="preserve">Skott/protokoll/rosett  </t>
    </r>
    <r>
      <rPr>
        <sz val="9"/>
        <rFont val="Calibri"/>
        <family val="2"/>
        <scheme val="minor"/>
      </rPr>
      <t>(schablon)</t>
    </r>
  </si>
  <si>
    <t>Porto/admin</t>
  </si>
  <si>
    <t>Övrig kostnad enligt kvitto</t>
  </si>
  <si>
    <r>
      <t xml:space="preserve">Arbetsgivaravgift 31,42% på domararvodet </t>
    </r>
    <r>
      <rPr>
        <sz val="9"/>
        <rFont val="Calibri"/>
        <family val="2"/>
        <scheme val="minor"/>
      </rPr>
      <t>(normalfall)</t>
    </r>
  </si>
  <si>
    <r>
      <t xml:space="preserve">Arbetsgivaravgift 10,21% på domararvodet </t>
    </r>
    <r>
      <rPr>
        <sz val="9"/>
        <rFont val="Calibri"/>
        <family val="2"/>
        <scheme val="minor"/>
      </rPr>
      <t>(pensionär)</t>
    </r>
  </si>
  <si>
    <t>Här redovisar du de faktiska utgifterna</t>
  </si>
  <si>
    <t>Bilaga</t>
  </si>
  <si>
    <t>Summa utgifter:</t>
  </si>
  <si>
    <t>Summa</t>
  </si>
  <si>
    <t>Beräkning av skuld eller fordran</t>
  </si>
  <si>
    <t>Intäkter enligt ovan</t>
  </si>
  <si>
    <t>Uttaget förskott</t>
  </si>
  <si>
    <t>SUMMA:</t>
  </si>
  <si>
    <t>Avgår utgifter enligt ovan</t>
  </si>
  <si>
    <r>
      <t xml:space="preserve">Om du får en </t>
    </r>
    <r>
      <rPr>
        <b/>
        <sz val="11"/>
        <rFont val="Calibri"/>
        <family val="2"/>
        <scheme val="minor"/>
      </rPr>
      <t>FORDRAN</t>
    </r>
    <r>
      <rPr>
        <sz val="11"/>
        <rFont val="Calibri"/>
        <family val="2"/>
        <scheme val="minor"/>
      </rPr>
      <t xml:space="preserve"> - ange ditt namn och vilket konto pengarna ska sättas in på.</t>
    </r>
  </si>
  <si>
    <t>Underlag MÅSTE finnas till samtliga utgifter!!!</t>
  </si>
  <si>
    <r>
      <t xml:space="preserve">PG, BG eller konto </t>
    </r>
    <r>
      <rPr>
        <i/>
        <sz val="11"/>
        <rFont val="Calibri"/>
        <family val="2"/>
        <scheme val="minor"/>
      </rPr>
      <t>(glöm inte clearingnummer)</t>
    </r>
  </si>
  <si>
    <t>Eventuell kommentar</t>
  </si>
  <si>
    <r>
      <rPr>
        <b/>
        <sz val="11"/>
        <color rgb="FFFF0000"/>
        <rFont val="Calibri"/>
        <family val="2"/>
        <scheme val="minor"/>
      </rPr>
      <t>SKULD</t>
    </r>
    <r>
      <rPr>
        <b/>
        <sz val="11"/>
        <color theme="1"/>
        <rFont val="Calibri"/>
        <family val="2"/>
        <scheme val="minor"/>
      </rPr>
      <t xml:space="preserve"> eller FORDRAN:</t>
    </r>
  </si>
  <si>
    <t>Märk betalningen med ditt namn och provets namn</t>
  </si>
  <si>
    <t>1.</t>
  </si>
  <si>
    <t>2.</t>
  </si>
  <si>
    <t>3.</t>
  </si>
  <si>
    <t>Tex. om ni säljer lunch till startande och medföljare</t>
  </si>
  <si>
    <t>4.</t>
  </si>
  <si>
    <t>5.</t>
  </si>
  <si>
    <t>#</t>
  </si>
  <si>
    <t>Förklaring till de olika posterna</t>
  </si>
  <si>
    <t>6.</t>
  </si>
  <si>
    <t>7.</t>
  </si>
  <si>
    <t>8.</t>
  </si>
  <si>
    <t>9.</t>
  </si>
  <si>
    <t>10.</t>
  </si>
  <si>
    <t>11.</t>
  </si>
  <si>
    <t>12.</t>
  </si>
  <si>
    <t>13.</t>
  </si>
  <si>
    <t>Beräkningsformel beroende på domarens ålder - en lägre avgift för pensionärer</t>
  </si>
  <si>
    <t>15.</t>
  </si>
  <si>
    <t>16.</t>
  </si>
  <si>
    <t>17.</t>
  </si>
  <si>
    <t>18.</t>
  </si>
  <si>
    <t>19.</t>
  </si>
  <si>
    <t>Övrig information</t>
  </si>
  <si>
    <t>14.</t>
  </si>
  <si>
    <t>Om ni sålt tex. lunch till startande och medföljare</t>
  </si>
  <si>
    <t>Skriv i det utbetalda förskottet</t>
  </si>
  <si>
    <t>Summan ska komma upp automatiskt - dubbelkolla alltid!</t>
  </si>
  <si>
    <t>¤</t>
  </si>
  <si>
    <t>Skriv i antalet startande hundar - detta är en avgift Östra senare måste betala till SSRK Hs</t>
  </si>
  <si>
    <t>Skriv i antalet startande hundar - detta är en avgift Östra senare måste betala till SKK</t>
  </si>
  <si>
    <t>Övriga inkomster - tex sponsring</t>
  </si>
  <si>
    <t>Skott</t>
  </si>
  <si>
    <t>Resekostnad domare - flyg,tåg</t>
  </si>
  <si>
    <t>* Domare</t>
  </si>
  <si>
    <t>Mil - ToR</t>
  </si>
  <si>
    <t>Förklaring till de olíka posterna</t>
  </si>
  <si>
    <t>Skriv i antalet anmälningar ni avser att kunna ta</t>
  </si>
  <si>
    <t>Skriv i ev. beräknad sponsringintäkt</t>
  </si>
  <si>
    <t>Beräkna hur många skott ni kommer att använda under tävlingen för samtliga klasser</t>
  </si>
  <si>
    <t>15A.</t>
  </si>
  <si>
    <t>15B.</t>
  </si>
  <si>
    <t>20.</t>
  </si>
  <si>
    <t>Totala antalet prisrosetter ni avser att dela ut till de placerade i alla klasser och vad de kostar</t>
  </si>
  <si>
    <t>Beräkna ca 150:-/person för lunch/fika/dyck mmsom går åt till alla funktionärer under dagen</t>
  </si>
  <si>
    <t>Middag för domare och provledningen kvällen innan tävlingen om det behövs</t>
  </si>
  <si>
    <t>Inköp av enklare gåvor till domare/markägare - ej alkohol</t>
  </si>
  <si>
    <t>Om oförutsedda kostnader dyker upp</t>
  </si>
  <si>
    <t>Domarnas reskostnad om de nyttjar annat färdmedel än egen bil</t>
  </si>
  <si>
    <t>Porto/kuvert för att kunna skicka redovisningen till Östras kassör efter genomförd tävling</t>
  </si>
  <si>
    <t>Domarnas arvode 750:-/domare fastställt av SSRK Hs för WT</t>
  </si>
  <si>
    <t>Beräkningsformel beroende på domarens ålder -  vanligast</t>
  </si>
  <si>
    <t>Räkna ut hur långt kommissarien har ToR och skriv i rutan för antal - skattefri milers. 25:-/mil</t>
  </si>
  <si>
    <t>Övrig intäkt - tex sponsorpengar ni erhållit</t>
  </si>
  <si>
    <t>Här fyller du i summan för tex. spons om det erhållits</t>
  </si>
  <si>
    <r>
      <t xml:space="preserve">Räkna ut hur långt domarna har ToR </t>
    </r>
    <r>
      <rPr>
        <b/>
        <sz val="12"/>
        <color theme="1"/>
        <rFont val="Calibri"/>
        <family val="2"/>
        <scheme val="minor"/>
      </rPr>
      <t>*se Domare</t>
    </r>
    <r>
      <rPr>
        <sz val="11"/>
        <color theme="1"/>
        <rFont val="Calibri"/>
        <family val="2"/>
        <scheme val="minor"/>
      </rPr>
      <t xml:space="preserve"> - skattefri milersättning 25:-/mil</t>
    </r>
  </si>
  <si>
    <t>Logi (domare och tävlingsledning)</t>
  </si>
  <si>
    <t>Resekostnad tävlingsledare (antal mil)</t>
  </si>
  <si>
    <t>Räkna ut hur långt tävlingsledaren åker och skriv i rutan för antal - skattefri milers. 25:-/mil</t>
  </si>
  <si>
    <t>Enklare logi för domare och tävlingsledning i närheten av tävlingsplatsen</t>
  </si>
  <si>
    <t>Tävlingsledare:</t>
  </si>
  <si>
    <t>Ekonomisk redovisning MT</t>
  </si>
  <si>
    <t>Tävlingsedare:</t>
  </si>
  <si>
    <t xml:space="preserve">Anmälningsavgifter ÖKL/EKL </t>
  </si>
  <si>
    <t>Prisrosetter</t>
  </si>
  <si>
    <r>
      <t xml:space="preserve">Middag </t>
    </r>
    <r>
      <rPr>
        <sz val="9"/>
        <rFont val="Calibri"/>
        <family val="2"/>
        <scheme val="minor"/>
      </rPr>
      <t>(domare+tävlingsledningledning)</t>
    </r>
  </si>
  <si>
    <t>** Stewards</t>
  </si>
  <si>
    <t>21.</t>
  </si>
  <si>
    <r>
      <t xml:space="preserve">Räkna ut hur långt stewards har ToR </t>
    </r>
    <r>
      <rPr>
        <b/>
        <sz val="12"/>
        <color theme="1"/>
        <rFont val="Calibri"/>
        <family val="2"/>
        <scheme val="minor"/>
      </rPr>
      <t>**se Steward</t>
    </r>
    <r>
      <rPr>
        <sz val="11"/>
        <color theme="1"/>
        <rFont val="Calibri"/>
        <family val="2"/>
        <scheme val="minor"/>
      </rPr>
      <t xml:space="preserve"> - skattefri milersättning 25:-/mil</t>
    </r>
  </si>
  <si>
    <r>
      <t xml:space="preserve">Om </t>
    </r>
    <r>
      <rPr>
        <b/>
        <sz val="11"/>
        <color rgb="FFFF0000"/>
        <rFont val="Calibri"/>
        <family val="2"/>
        <scheme val="minor"/>
      </rPr>
      <t>SKULD</t>
    </r>
    <r>
      <rPr>
        <sz val="11"/>
        <rFont val="Calibri"/>
        <family val="2"/>
        <scheme val="minor"/>
      </rPr>
      <t xml:space="preserve"> uppstår - </t>
    </r>
    <r>
      <rPr>
        <b/>
        <sz val="11"/>
        <rFont val="Calibri"/>
        <family val="2"/>
        <scheme val="minor"/>
      </rPr>
      <t>betala</t>
    </r>
    <r>
      <rPr>
        <sz val="11"/>
        <rFont val="Calibri"/>
        <family val="2"/>
        <scheme val="minor"/>
      </rPr>
      <t xml:space="preserve"> in beloppet till SSRK Östras </t>
    </r>
    <r>
      <rPr>
        <b/>
        <sz val="11"/>
        <rFont val="Calibri"/>
        <family val="2"/>
        <scheme val="minor"/>
      </rPr>
      <t>BG nr: 5222-0944</t>
    </r>
  </si>
  <si>
    <t>UTFALL</t>
  </si>
  <si>
    <t>Lunch+fika för funktionärer, domare provledning</t>
  </si>
  <si>
    <r>
      <t>Milersättning steward X 3 (antal mil)</t>
    </r>
    <r>
      <rPr>
        <b/>
        <sz val="12"/>
        <rFont val="Calibri"/>
        <family val="2"/>
        <scheme val="minor"/>
      </rPr>
      <t>**</t>
    </r>
  </si>
  <si>
    <r>
      <t>Resekostnad domare x 4 (antal mil)</t>
    </r>
    <r>
      <rPr>
        <b/>
        <sz val="12"/>
        <rFont val="Calibri"/>
        <family val="2"/>
        <scheme val="minor"/>
      </rPr>
      <t>*</t>
    </r>
  </si>
  <si>
    <t>22.</t>
  </si>
  <si>
    <t>Budgeten mejlar du till bitr. jaktprovssekreterare för godkännande.</t>
  </si>
  <si>
    <t>När du fått den godkänd kan du begära förskott av kassören - bifoga budgeten som underlag.</t>
  </si>
  <si>
    <r>
      <t>Efter genomförd Tävling fyller Du i de faktiska kostnaderna i kolumnen -</t>
    </r>
    <r>
      <rPr>
        <b/>
        <sz val="11"/>
        <color theme="1"/>
        <rFont val="Calibri"/>
        <family val="2"/>
        <scheme val="minor"/>
      </rPr>
      <t xml:space="preserve"> UTFALL</t>
    </r>
    <r>
      <rPr>
        <sz val="11"/>
        <color theme="1"/>
        <rFont val="Calibri"/>
        <family val="2"/>
        <scheme val="minor"/>
      </rPr>
      <t>.</t>
    </r>
  </si>
  <si>
    <t xml:space="preserve">Det här gör vi för att kunna följa upp varje prov på ett överskådligt sätt. </t>
  </si>
  <si>
    <t>STORT TACK FÖR DIN HJÄLP!</t>
  </si>
  <si>
    <t>Kassör</t>
  </si>
  <si>
    <t>Dorothea Bexelius</t>
  </si>
  <si>
    <t>E-post: kassor@ssrkostra.se</t>
  </si>
  <si>
    <t>Tel: 076-133 36 96</t>
  </si>
  <si>
    <t>Tel: 070-799 22 54</t>
  </si>
  <si>
    <t>23.</t>
  </si>
  <si>
    <t>24.</t>
  </si>
  <si>
    <t>25.</t>
  </si>
  <si>
    <r>
      <t xml:space="preserve">Namn på </t>
    </r>
    <r>
      <rPr>
        <b/>
        <sz val="11"/>
        <rFont val="Calibri"/>
        <family val="2"/>
        <scheme val="minor"/>
      </rPr>
      <t>ALLA</t>
    </r>
    <r>
      <rPr>
        <b/>
        <sz val="11"/>
        <color theme="1"/>
        <rFont val="Calibri"/>
        <family val="2"/>
        <scheme val="minor"/>
      </rPr>
      <t xml:space="preserve"> funktionärer som hjälpt till på Tävlingen</t>
    </r>
  </si>
  <si>
    <t>Resekostnad - Domare</t>
  </si>
  <si>
    <t>Resekostnad - Kommissarie</t>
  </si>
  <si>
    <t>Resekostnad - Tävlingsledare</t>
  </si>
  <si>
    <t>Resekostnad - Stewards</t>
  </si>
  <si>
    <t>Domarnas ARVODE/LÖN betalas ALLTID ut av SSRK Östras kassör!</t>
  </si>
  <si>
    <t>Domaren ska fylla i en separat blankett som tävlingsledaren omgående fotar och mejlar  till kassören</t>
  </si>
  <si>
    <t>Originalet skickas sedan med i sammanställningen till kassören.</t>
  </si>
  <si>
    <t>Efter avslutad tävling ska redovisningen inkl. alla underlag och kvitton skickas till:</t>
  </si>
  <si>
    <t xml:space="preserve">SSRK Östra </t>
  </si>
  <si>
    <t>Skriv i vilket kvitto det gäller (tex. Ica, Coop) och vad det avser</t>
  </si>
  <si>
    <t>Reseräkning Domare</t>
  </si>
  <si>
    <t>Reseräkning Tävlingsledare</t>
  </si>
  <si>
    <t>Reseräkning Kommissarie</t>
  </si>
  <si>
    <t>Reseräkning Stewards</t>
  </si>
  <si>
    <t>Jaktprovssekreterare Retriever</t>
  </si>
  <si>
    <t>e-post: jaktretriever@ssrkostra.se</t>
  </si>
  <si>
    <t>Marie Niklasson</t>
  </si>
  <si>
    <t>c/o kassör Marie Niklassson</t>
  </si>
  <si>
    <t>Klastorp 11</t>
  </si>
  <si>
    <t>148 92 ÖSMO</t>
  </si>
  <si>
    <t>Tfn: 070-692 15 69</t>
  </si>
  <si>
    <r>
      <rPr>
        <b/>
        <sz val="24"/>
        <color indexed="8"/>
        <rFont val="Calibri"/>
        <family val="2"/>
        <scheme val="minor"/>
      </rPr>
      <t>B</t>
    </r>
    <r>
      <rPr>
        <b/>
        <sz val="24"/>
        <rFont val="Calibri"/>
        <family val="2"/>
        <scheme val="minor"/>
      </rPr>
      <t>udget Mock Trial - 2024</t>
    </r>
  </si>
  <si>
    <t>Avgift STRIPE + SKK per startande hund</t>
  </si>
  <si>
    <t>SKK Stambokför.avg + SSRK Hs per startande hund</t>
  </si>
  <si>
    <t>Adminkostnad SKK Start - icke startande hund</t>
  </si>
  <si>
    <r>
      <t xml:space="preserve">Efter Tävlingen - Skriv i </t>
    </r>
    <r>
      <rPr>
        <b/>
        <sz val="11"/>
        <color theme="1"/>
        <rFont val="Calibri"/>
        <family val="2"/>
        <scheme val="minor"/>
      </rPr>
      <t>UTFALLET</t>
    </r>
    <r>
      <rPr>
        <sz val="11"/>
        <color theme="1"/>
        <rFont val="Calibri"/>
        <family val="2"/>
        <scheme val="minor"/>
      </rPr>
      <t xml:space="preserve"> hur många strykningar/återbetalningar ni gjort</t>
    </r>
  </si>
  <si>
    <r>
      <t xml:space="preserve">Mejla HELA dokumentet "Budget/Ekonomiska Redovisningen" till Ewa Odenmark </t>
    </r>
    <r>
      <rPr>
        <b/>
        <sz val="11"/>
        <color theme="1"/>
        <rFont val="Calibri"/>
        <family val="2"/>
        <scheme val="minor"/>
      </rPr>
      <t>ewa@irewa.se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</si>
</sst>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14" fontId="6" fillId="0" borderId="1" xfId="0" applyNumberFormat="1" applyFon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2" fillId="0" borderId="2" xfId="0" applyFont="1" applyBorder="1" applyAlignment="1">
      <alignment horizontal="left"/>
    </xf>
    <xf numFmtId="0" fontId="7" fillId="0" borderId="2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8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4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 vertical="center"/>
    </xf>
    <xf numFmtId="4" fontId="8" fillId="0" borderId="5" xfId="0" applyNumberFormat="1" applyFont="1" applyBorder="1"/>
    <xf numFmtId="0" fontId="5" fillId="0" borderId="0" xfId="0" applyFont="1"/>
    <xf numFmtId="0" fontId="9" fillId="0" borderId="0" xfId="0" applyFont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right"/>
    </xf>
    <xf numFmtId="4" fontId="8" fillId="0" borderId="5" xfId="1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0" xfId="0" applyFont="1"/>
    <xf numFmtId="0" fontId="9" fillId="0" borderId="1" xfId="0" applyFont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3" fillId="0" borderId="2" xfId="0" applyFont="1" applyBorder="1"/>
    <xf numFmtId="0" fontId="12" fillId="0" borderId="2" xfId="0" applyFont="1" applyBorder="1"/>
    <xf numFmtId="0" fontId="11" fillId="0" borderId="0" xfId="0" applyFont="1"/>
    <xf numFmtId="0" fontId="12" fillId="0" borderId="0" xfId="0" applyFont="1"/>
    <xf numFmtId="0" fontId="14" fillId="2" borderId="0" xfId="0" applyFont="1" applyFill="1" applyAlignment="1">
      <alignment horizontal="left" vertical="center"/>
    </xf>
    <xf numFmtId="0" fontId="8" fillId="0" borderId="6" xfId="0" applyFont="1" applyBorder="1" applyAlignment="1">
      <alignment horizontal="right"/>
    </xf>
    <xf numFmtId="0" fontId="0" fillId="0" borderId="3" xfId="0" applyBorder="1"/>
    <xf numFmtId="4" fontId="9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7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6" xfId="0" applyBorder="1"/>
    <xf numFmtId="0" fontId="11" fillId="0" borderId="1" xfId="0" applyFont="1" applyBorder="1"/>
    <xf numFmtId="0" fontId="3" fillId="0" borderId="1" xfId="0" applyFont="1" applyBorder="1"/>
    <xf numFmtId="164" fontId="9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0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3" fillId="4" borderId="0" xfId="0" applyFont="1" applyFill="1"/>
    <xf numFmtId="0" fontId="8" fillId="4" borderId="0" xfId="0" applyFont="1" applyFill="1"/>
    <xf numFmtId="0" fontId="17" fillId="2" borderId="3" xfId="0" applyFont="1" applyFill="1" applyBorder="1"/>
    <xf numFmtId="0" fontId="8" fillId="5" borderId="13" xfId="0" applyFont="1" applyFill="1" applyBorder="1"/>
    <xf numFmtId="0" fontId="8" fillId="5" borderId="14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8" fillId="5" borderId="1" xfId="0" applyFont="1" applyFill="1" applyBorder="1" applyAlignment="1">
      <alignment horizontal="left"/>
    </xf>
    <xf numFmtId="0" fontId="0" fillId="5" borderId="1" xfId="0" applyFill="1" applyBorder="1"/>
    <xf numFmtId="0" fontId="0" fillId="5" borderId="11" xfId="0" applyFill="1" applyBorder="1"/>
    <xf numFmtId="0" fontId="8" fillId="5" borderId="12" xfId="0" applyFont="1" applyFill="1" applyBorder="1"/>
    <xf numFmtId="0" fontId="8" fillId="5" borderId="0" xfId="0" applyFont="1" applyFill="1"/>
    <xf numFmtId="0" fontId="0" fillId="5" borderId="0" xfId="0" applyFill="1"/>
    <xf numFmtId="0" fontId="4" fillId="5" borderId="9" xfId="0" applyFont="1" applyFill="1" applyBorder="1" applyAlignment="1">
      <alignment horizontal="left"/>
    </xf>
    <xf numFmtId="0" fontId="0" fillId="5" borderId="5" xfId="0" applyFill="1" applyBorder="1"/>
    <xf numFmtId="0" fontId="17" fillId="0" borderId="0" xfId="0" applyFont="1"/>
    <xf numFmtId="3" fontId="8" fillId="0" borderId="0" xfId="0" applyNumberFormat="1" applyFont="1"/>
    <xf numFmtId="4" fontId="8" fillId="0" borderId="1" xfId="0" applyNumberFormat="1" applyFont="1" applyBorder="1"/>
    <xf numFmtId="3" fontId="8" fillId="0" borderId="1" xfId="0" applyNumberFormat="1" applyFont="1" applyBorder="1"/>
    <xf numFmtId="0" fontId="2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/>
    <xf numFmtId="0" fontId="8" fillId="3" borderId="11" xfId="0" applyFont="1" applyFill="1" applyBorder="1" applyAlignment="1">
      <alignment horizontal="right" vertical="center"/>
    </xf>
    <xf numFmtId="0" fontId="0" fillId="3" borderId="0" xfId="0" applyFill="1"/>
    <xf numFmtId="0" fontId="0" fillId="0" borderId="11" xfId="0" applyBorder="1"/>
    <xf numFmtId="0" fontId="3" fillId="0" borderId="3" xfId="0" applyFont="1" applyBorder="1" applyAlignment="1">
      <alignment horizontal="right"/>
    </xf>
    <xf numFmtId="0" fontId="19" fillId="2" borderId="0" xfId="0" applyFont="1" applyFill="1" applyAlignment="1">
      <alignment horizontal="left" vertical="center"/>
    </xf>
    <xf numFmtId="0" fontId="0" fillId="0" borderId="4" xfId="0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8" fillId="0" borderId="9" xfId="0" applyFont="1" applyBorder="1"/>
    <xf numFmtId="4" fontId="8" fillId="0" borderId="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8" fillId="7" borderId="3" xfId="0" applyFont="1" applyFill="1" applyBorder="1" applyAlignment="1">
      <alignment horizontal="right"/>
    </xf>
    <xf numFmtId="4" fontId="8" fillId="0" borderId="3" xfId="1" applyNumberFormat="1" applyFont="1" applyBorder="1" applyAlignment="1">
      <alignment horizontal="right"/>
    </xf>
    <xf numFmtId="4" fontId="0" fillId="6" borderId="3" xfId="0" applyNumberFormat="1" applyFill="1" applyBorder="1"/>
    <xf numFmtId="4" fontId="0" fillId="6" borderId="6" xfId="0" applyNumberFormat="1" applyFill="1" applyBorder="1"/>
    <xf numFmtId="4" fontId="0" fillId="6" borderId="7" xfId="0" applyNumberFormat="1" applyFill="1" applyBorder="1"/>
    <xf numFmtId="0" fontId="0" fillId="4" borderId="0" xfId="0" applyFill="1"/>
    <xf numFmtId="0" fontId="0" fillId="0" borderId="17" xfId="0" applyBorder="1"/>
    <xf numFmtId="0" fontId="0" fillId="0" borderId="4" xfId="0" applyBorder="1"/>
    <xf numFmtId="0" fontId="0" fillId="0" borderId="5" xfId="0" applyBorder="1"/>
    <xf numFmtId="0" fontId="17" fillId="2" borderId="0" xfId="0" applyFont="1" applyFill="1"/>
    <xf numFmtId="0" fontId="0" fillId="3" borderId="0" xfId="0" applyFill="1" applyAlignment="1">
      <alignment horizontal="right"/>
    </xf>
    <xf numFmtId="0" fontId="17" fillId="4" borderId="13" xfId="0" applyFont="1" applyFill="1" applyBorder="1"/>
    <xf numFmtId="0" fontId="17" fillId="4" borderId="14" xfId="0" applyFont="1" applyFill="1" applyBorder="1"/>
    <xf numFmtId="0" fontId="0" fillId="4" borderId="15" xfId="0" applyFill="1" applyBorder="1"/>
    <xf numFmtId="0" fontId="0" fillId="5" borderId="12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4" borderId="14" xfId="0" applyFill="1" applyBorder="1"/>
    <xf numFmtId="20" fontId="0" fillId="0" borderId="11" xfId="0" applyNumberFormat="1" applyBorder="1" applyAlignment="1">
      <alignment horizontal="right"/>
    </xf>
    <xf numFmtId="0" fontId="17" fillId="0" borderId="18" xfId="0" applyFont="1" applyBorder="1"/>
    <xf numFmtId="0" fontId="17" fillId="0" borderId="3" xfId="0" applyFont="1" applyBorder="1"/>
    <xf numFmtId="0" fontId="0" fillId="0" borderId="20" xfId="0" applyBorder="1"/>
    <xf numFmtId="0" fontId="0" fillId="3" borderId="1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76200</xdr:rowOff>
    </xdr:from>
    <xdr:to>
      <xdr:col>5</xdr:col>
      <xdr:colOff>325623</xdr:colOff>
      <xdr:row>3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7DE2FD5-D710-A7C0-C194-E14923A3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76200"/>
          <a:ext cx="153529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66675</xdr:rowOff>
    </xdr:from>
    <xdr:to>
      <xdr:col>7</xdr:col>
      <xdr:colOff>1497198</xdr:colOff>
      <xdr:row>2</xdr:row>
      <xdr:rowOff>190500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CD004DD-6F65-4210-A97E-B79C83DF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66675"/>
          <a:ext cx="153529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F9E6-94E7-464F-99A0-C1E8D4B55398}">
  <dimension ref="A1:J120"/>
  <sheetViews>
    <sheetView tabSelected="1" topLeftCell="A58" workbookViewId="0">
      <selection activeCell="F71" sqref="F71"/>
    </sheetView>
  </sheetViews>
  <sheetFormatPr defaultRowHeight="15" x14ac:dyDescent="0.25"/>
  <cols>
    <col min="1" max="1" width="4.7109375" customWidth="1"/>
    <col min="2" max="2" width="48.7109375" customWidth="1"/>
    <col min="3" max="3" width="7.85546875" customWidth="1"/>
    <col min="4" max="4" width="8.85546875" customWidth="1"/>
    <col min="5" max="6" width="10.85546875" customWidth="1"/>
  </cols>
  <sheetData>
    <row r="1" spans="1:6" ht="43.5" customHeight="1" x14ac:dyDescent="0.25">
      <c r="B1" s="36" t="s">
        <v>148</v>
      </c>
      <c r="C1" s="2"/>
      <c r="D1" s="2"/>
      <c r="E1" s="2"/>
    </row>
    <row r="2" spans="1:6" x14ac:dyDescent="0.25">
      <c r="B2" s="3" t="s">
        <v>0</v>
      </c>
      <c r="C2" s="2"/>
      <c r="D2" s="2"/>
      <c r="E2" s="2"/>
    </row>
    <row r="3" spans="1:6" ht="15.75" x14ac:dyDescent="0.25">
      <c r="B3" s="2"/>
      <c r="C3" s="1"/>
      <c r="D3" s="2"/>
      <c r="E3" s="2"/>
    </row>
    <row r="4" spans="1:6" ht="27" customHeight="1" x14ac:dyDescent="0.25">
      <c r="B4" s="4" t="s">
        <v>1</v>
      </c>
      <c r="C4" s="4" t="s">
        <v>2</v>
      </c>
      <c r="D4" s="5"/>
      <c r="E4" s="6"/>
    </row>
    <row r="5" spans="1:6" ht="15.75" x14ac:dyDescent="0.25">
      <c r="B5" s="7"/>
      <c r="C5" s="7"/>
      <c r="D5" s="7"/>
      <c r="E5" s="7"/>
    </row>
    <row r="6" spans="1:6" ht="18" customHeight="1" x14ac:dyDescent="0.25">
      <c r="B6" s="8" t="s">
        <v>98</v>
      </c>
      <c r="C6" s="9"/>
      <c r="D6" s="9"/>
      <c r="E6" s="9"/>
    </row>
    <row r="7" spans="1:6" ht="27" customHeight="1" x14ac:dyDescent="0.25">
      <c r="B7" s="10" t="s">
        <v>3</v>
      </c>
      <c r="C7" s="11"/>
      <c r="D7" s="11"/>
      <c r="E7" s="9"/>
    </row>
    <row r="8" spans="1:6" ht="18" customHeight="1" x14ac:dyDescent="0.25">
      <c r="B8" s="3"/>
      <c r="C8" s="12"/>
      <c r="D8" s="12"/>
      <c r="E8" s="12"/>
    </row>
    <row r="9" spans="1:6" ht="18" customHeight="1" x14ac:dyDescent="0.25">
      <c r="A9" s="60" t="s">
        <v>45</v>
      </c>
      <c r="B9" s="13"/>
      <c r="C9" s="14" t="s">
        <v>4</v>
      </c>
      <c r="D9" s="14" t="s">
        <v>5</v>
      </c>
      <c r="E9" s="14" t="s">
        <v>6</v>
      </c>
      <c r="F9" s="99" t="s">
        <v>108</v>
      </c>
    </row>
    <row r="10" spans="1:6" ht="18" customHeight="1" x14ac:dyDescent="0.25">
      <c r="A10" s="57" t="s">
        <v>39</v>
      </c>
      <c r="B10" s="13" t="s">
        <v>101</v>
      </c>
      <c r="C10" s="15">
        <v>1</v>
      </c>
      <c r="D10" s="16">
        <v>600</v>
      </c>
      <c r="E10" s="95">
        <f>SUM(C10*D10)</f>
        <v>600</v>
      </c>
      <c r="F10" s="101"/>
    </row>
    <row r="11" spans="1:6" ht="18" customHeight="1" x14ac:dyDescent="0.25">
      <c r="A11" s="57" t="s">
        <v>40</v>
      </c>
      <c r="B11" s="13" t="s">
        <v>69</v>
      </c>
      <c r="C11" s="17"/>
      <c r="D11" s="16"/>
      <c r="E11" s="96"/>
      <c r="F11" s="101"/>
    </row>
    <row r="12" spans="1:6" ht="18" customHeight="1" thickBot="1" x14ac:dyDescent="0.3">
      <c r="A12" s="57" t="s">
        <v>41</v>
      </c>
      <c r="B12" s="18" t="s">
        <v>8</v>
      </c>
      <c r="C12" s="19"/>
      <c r="D12" s="20"/>
      <c r="E12" s="97"/>
      <c r="F12" s="102"/>
    </row>
    <row r="13" spans="1:6" ht="18" customHeight="1" thickBot="1" x14ac:dyDescent="0.3">
      <c r="B13" s="21"/>
      <c r="C13" s="17"/>
      <c r="D13" s="22" t="s">
        <v>9</v>
      </c>
      <c r="E13" s="98">
        <f>SUM(E10:E12)</f>
        <v>600</v>
      </c>
      <c r="F13" s="103">
        <f>SUM(F10:F12)</f>
        <v>0</v>
      </c>
    </row>
    <row r="14" spans="1:6" ht="18" customHeight="1" x14ac:dyDescent="0.25">
      <c r="B14" s="13"/>
      <c r="C14" s="17"/>
      <c r="D14" s="16"/>
      <c r="E14" s="24"/>
    </row>
    <row r="15" spans="1:6" ht="18" customHeight="1" x14ac:dyDescent="0.25">
      <c r="A15" s="57" t="s">
        <v>43</v>
      </c>
      <c r="B15" s="13" t="s">
        <v>70</v>
      </c>
      <c r="C15" s="25">
        <v>150</v>
      </c>
      <c r="D15" s="24">
        <v>3.5</v>
      </c>
      <c r="E15" s="96">
        <f>SUM(C15*D15)</f>
        <v>525</v>
      </c>
      <c r="F15" s="101"/>
    </row>
    <row r="16" spans="1:6" ht="18" customHeight="1" x14ac:dyDescent="0.25">
      <c r="A16" s="57" t="s">
        <v>44</v>
      </c>
      <c r="B16" s="13" t="s">
        <v>102</v>
      </c>
      <c r="C16" s="25">
        <v>4</v>
      </c>
      <c r="D16" s="24">
        <v>100</v>
      </c>
      <c r="E16" s="96">
        <f>SUM(C16*D16)</f>
        <v>400</v>
      </c>
      <c r="F16" s="101"/>
    </row>
    <row r="17" spans="1:6" ht="18" customHeight="1" x14ac:dyDescent="0.25">
      <c r="A17" s="57" t="s">
        <v>47</v>
      </c>
      <c r="B17" s="13"/>
      <c r="C17" s="25"/>
      <c r="D17" s="24">
        <v>1</v>
      </c>
      <c r="E17" s="96">
        <f>SUM(C17*D17)</f>
        <v>0</v>
      </c>
      <c r="F17" s="101"/>
    </row>
    <row r="18" spans="1:6" ht="18" customHeight="1" x14ac:dyDescent="0.25">
      <c r="A18" s="57" t="s">
        <v>48</v>
      </c>
      <c r="B18" s="13" t="s">
        <v>109</v>
      </c>
      <c r="C18" s="25"/>
      <c r="D18" s="24">
        <v>150</v>
      </c>
      <c r="E18" s="96">
        <f>SUM(C18*D18)</f>
        <v>0</v>
      </c>
      <c r="F18" s="101"/>
    </row>
    <row r="19" spans="1:6" ht="18" customHeight="1" x14ac:dyDescent="0.25">
      <c r="A19" s="57" t="s">
        <v>49</v>
      </c>
      <c r="B19" s="13" t="s">
        <v>103</v>
      </c>
      <c r="C19" s="25"/>
      <c r="D19" s="24"/>
      <c r="E19" s="96">
        <f t="shared" ref="E19:E24" si="0">SUM(C19*D19)</f>
        <v>0</v>
      </c>
      <c r="F19" s="101"/>
    </row>
    <row r="20" spans="1:6" ht="18" customHeight="1" x14ac:dyDescent="0.25">
      <c r="A20" s="57" t="s">
        <v>50</v>
      </c>
      <c r="B20" s="13" t="s">
        <v>21</v>
      </c>
      <c r="C20" s="25"/>
      <c r="D20" s="24"/>
      <c r="E20" s="96">
        <f t="shared" si="0"/>
        <v>0</v>
      </c>
      <c r="F20" s="101"/>
    </row>
    <row r="21" spans="1:6" ht="18" customHeight="1" x14ac:dyDescent="0.25">
      <c r="A21" s="57" t="s">
        <v>51</v>
      </c>
      <c r="B21" s="13" t="s">
        <v>10</v>
      </c>
      <c r="C21" s="25">
        <v>5</v>
      </c>
      <c r="D21" s="24">
        <v>250</v>
      </c>
      <c r="E21" s="96">
        <f t="shared" si="0"/>
        <v>1250</v>
      </c>
      <c r="F21" s="101"/>
    </row>
    <row r="22" spans="1:6" ht="18" customHeight="1" x14ac:dyDescent="0.25">
      <c r="A22" s="57" t="s">
        <v>52</v>
      </c>
      <c r="B22" s="13" t="s">
        <v>20</v>
      </c>
      <c r="C22" s="25"/>
      <c r="D22" s="24"/>
      <c r="E22" s="96">
        <f t="shared" si="0"/>
        <v>0</v>
      </c>
      <c r="F22" s="101"/>
    </row>
    <row r="23" spans="1:6" ht="18" customHeight="1" x14ac:dyDescent="0.25">
      <c r="A23" s="57" t="s">
        <v>53</v>
      </c>
      <c r="B23" s="13" t="s">
        <v>94</v>
      </c>
      <c r="C23" s="25"/>
      <c r="D23" s="24"/>
      <c r="E23" s="96">
        <f t="shared" si="0"/>
        <v>0</v>
      </c>
      <c r="F23" s="101"/>
    </row>
    <row r="24" spans="1:6" ht="18" customHeight="1" x14ac:dyDescent="0.25">
      <c r="A24" s="57" t="s">
        <v>54</v>
      </c>
      <c r="B24" s="13" t="s">
        <v>71</v>
      </c>
      <c r="C24" s="25"/>
      <c r="D24" s="24"/>
      <c r="E24" s="96">
        <f t="shared" si="0"/>
        <v>0</v>
      </c>
      <c r="F24" s="101"/>
    </row>
    <row r="25" spans="1:6" ht="18" customHeight="1" x14ac:dyDescent="0.25">
      <c r="A25" s="57" t="s">
        <v>62</v>
      </c>
      <c r="B25" s="13" t="s">
        <v>11</v>
      </c>
      <c r="C25" s="25">
        <v>4</v>
      </c>
      <c r="D25" s="24">
        <v>750</v>
      </c>
      <c r="E25" s="96">
        <f t="shared" ref="E25:E33" si="1">SUM(C25*D25)</f>
        <v>3000</v>
      </c>
      <c r="F25" s="101"/>
    </row>
    <row r="26" spans="1:6" ht="18" customHeight="1" x14ac:dyDescent="0.25">
      <c r="A26" s="57" t="s">
        <v>78</v>
      </c>
      <c r="B26" s="13" t="s">
        <v>22</v>
      </c>
      <c r="C26" s="25">
        <v>4</v>
      </c>
      <c r="D26" s="24">
        <f>SUM(D25*31.42%)</f>
        <v>235.65000000000003</v>
      </c>
      <c r="E26" s="96">
        <f t="shared" si="1"/>
        <v>942.60000000000014</v>
      </c>
      <c r="F26" s="101"/>
    </row>
    <row r="27" spans="1:6" ht="18" customHeight="1" x14ac:dyDescent="0.25">
      <c r="A27" s="57" t="s">
        <v>79</v>
      </c>
      <c r="B27" s="13" t="s">
        <v>23</v>
      </c>
      <c r="C27" s="15">
        <v>0</v>
      </c>
      <c r="D27" s="24">
        <f>SUM(D25*10.21%)</f>
        <v>76.575000000000003</v>
      </c>
      <c r="E27" s="96">
        <f t="shared" si="1"/>
        <v>0</v>
      </c>
      <c r="F27" s="101"/>
    </row>
    <row r="28" spans="1:6" ht="18" customHeight="1" x14ac:dyDescent="0.25">
      <c r="A28" s="57" t="s">
        <v>57</v>
      </c>
      <c r="B28" s="13" t="s">
        <v>111</v>
      </c>
      <c r="C28" s="25">
        <f>D49</f>
        <v>4</v>
      </c>
      <c r="D28" s="24">
        <v>25</v>
      </c>
      <c r="E28" s="96">
        <f t="shared" si="1"/>
        <v>100</v>
      </c>
      <c r="F28" s="101"/>
    </row>
    <row r="29" spans="1:6" ht="18" customHeight="1" x14ac:dyDescent="0.25">
      <c r="A29" s="57" t="s">
        <v>58</v>
      </c>
      <c r="B29" s="13" t="s">
        <v>95</v>
      </c>
      <c r="C29" s="25">
        <v>0</v>
      </c>
      <c r="D29" s="24">
        <v>25</v>
      </c>
      <c r="E29" s="96">
        <f t="shared" si="1"/>
        <v>0</v>
      </c>
      <c r="F29" s="101"/>
    </row>
    <row r="30" spans="1:6" ht="18" customHeight="1" x14ac:dyDescent="0.25">
      <c r="A30" s="57" t="s">
        <v>59</v>
      </c>
      <c r="B30" s="13" t="s">
        <v>18</v>
      </c>
      <c r="C30" s="25">
        <v>0</v>
      </c>
      <c r="D30" s="24">
        <v>25</v>
      </c>
      <c r="E30" s="96">
        <f t="shared" si="1"/>
        <v>0</v>
      </c>
      <c r="F30" s="101"/>
    </row>
    <row r="31" spans="1:6" ht="18" customHeight="1" x14ac:dyDescent="0.25">
      <c r="A31" s="57" t="s">
        <v>60</v>
      </c>
      <c r="B31" s="13" t="s">
        <v>110</v>
      </c>
      <c r="C31" s="25">
        <f>SUM(D55)</f>
        <v>3</v>
      </c>
      <c r="D31" s="24">
        <v>25</v>
      </c>
      <c r="E31" s="96">
        <f>SUM(C31*D31)</f>
        <v>75</v>
      </c>
      <c r="F31" s="101"/>
    </row>
    <row r="32" spans="1:6" ht="18" customHeight="1" x14ac:dyDescent="0.25">
      <c r="A32" s="57" t="s">
        <v>80</v>
      </c>
      <c r="B32" s="13" t="s">
        <v>149</v>
      </c>
      <c r="C32" s="25">
        <v>1</v>
      </c>
      <c r="D32" s="24">
        <v>25.8</v>
      </c>
      <c r="E32" s="96">
        <f t="shared" si="1"/>
        <v>25.8</v>
      </c>
      <c r="F32" s="101"/>
    </row>
    <row r="33" spans="1:8" ht="18" customHeight="1" x14ac:dyDescent="0.25">
      <c r="A33" s="57" t="s">
        <v>105</v>
      </c>
      <c r="B33" s="13" t="s">
        <v>150</v>
      </c>
      <c r="C33" s="25">
        <v>1</v>
      </c>
      <c r="D33" s="26">
        <v>70</v>
      </c>
      <c r="E33" s="96">
        <f t="shared" si="1"/>
        <v>70</v>
      </c>
      <c r="F33" s="101"/>
    </row>
    <row r="34" spans="1:8" ht="18" customHeight="1" x14ac:dyDescent="0.25">
      <c r="A34" s="57" t="s">
        <v>112</v>
      </c>
      <c r="B34" s="18" t="s">
        <v>151</v>
      </c>
      <c r="C34" s="25">
        <v>1</v>
      </c>
      <c r="D34" s="100">
        <v>-10.8</v>
      </c>
      <c r="E34" s="97"/>
      <c r="F34" s="102">
        <f>SUM(C34*D34)</f>
        <v>-10.8</v>
      </c>
    </row>
    <row r="35" spans="1:8" ht="18" customHeight="1" thickBot="1" x14ac:dyDescent="0.3">
      <c r="C35" s="17"/>
      <c r="D35" s="22" t="s">
        <v>12</v>
      </c>
      <c r="E35" s="97">
        <f>SUM(E15:E34)</f>
        <v>6388.4000000000005</v>
      </c>
      <c r="F35" s="102">
        <f>SUM(F15:F33)</f>
        <v>0</v>
      </c>
    </row>
    <row r="36" spans="1:8" ht="18" customHeight="1" thickBot="1" x14ac:dyDescent="0.3">
      <c r="B36" s="17"/>
      <c r="D36" s="27" t="s">
        <v>13</v>
      </c>
      <c r="E36" s="98">
        <f>SUM(E13-E35)</f>
        <v>-5788.4000000000005</v>
      </c>
      <c r="F36" s="23">
        <f>SUM(F13-F35)</f>
        <v>0</v>
      </c>
    </row>
    <row r="37" spans="1:8" ht="18" customHeight="1" x14ac:dyDescent="0.25">
      <c r="B37" s="17"/>
      <c r="C37" s="28"/>
      <c r="D37" s="13"/>
      <c r="E37" s="13"/>
    </row>
    <row r="38" spans="1:8" ht="18" customHeight="1" x14ac:dyDescent="0.25">
      <c r="B38" s="17"/>
      <c r="C38" s="28"/>
      <c r="D38" s="13"/>
      <c r="E38" s="13"/>
    </row>
    <row r="39" spans="1:8" ht="18" customHeight="1" x14ac:dyDescent="0.25">
      <c r="B39" s="29" t="s">
        <v>14</v>
      </c>
      <c r="C39" s="30"/>
      <c r="D39" s="30" t="s">
        <v>15</v>
      </c>
      <c r="E39" s="31"/>
    </row>
    <row r="40" spans="1:8" ht="18" customHeight="1" x14ac:dyDescent="0.25">
      <c r="B40" s="28" t="s">
        <v>16</v>
      </c>
      <c r="C40" s="32"/>
      <c r="D40" s="32"/>
      <c r="E40" s="33"/>
    </row>
    <row r="41" spans="1:8" ht="18" customHeight="1" x14ac:dyDescent="0.25">
      <c r="B41" s="13"/>
      <c r="C41" s="34"/>
      <c r="D41" s="2"/>
      <c r="E41" s="35"/>
    </row>
    <row r="42" spans="1:8" ht="18" customHeight="1" x14ac:dyDescent="0.25">
      <c r="B42" s="64" t="s">
        <v>17</v>
      </c>
      <c r="C42" s="65"/>
      <c r="D42" s="13"/>
      <c r="E42" s="13"/>
    </row>
    <row r="43" spans="1:8" x14ac:dyDescent="0.25">
      <c r="B43" s="2"/>
      <c r="C43" s="13"/>
      <c r="D43" s="13"/>
      <c r="E43" s="13"/>
    </row>
    <row r="44" spans="1:8" x14ac:dyDescent="0.25">
      <c r="A44" s="2"/>
      <c r="B44" s="86" t="s">
        <v>72</v>
      </c>
      <c r="C44" s="13"/>
      <c r="D44" s="13"/>
      <c r="E44" s="13"/>
      <c r="F44" s="13"/>
      <c r="G44" s="13"/>
      <c r="H44" s="2"/>
    </row>
    <row r="45" spans="1:8" ht="15" customHeight="1" x14ac:dyDescent="0.25">
      <c r="A45" s="90" t="s">
        <v>57</v>
      </c>
      <c r="B45" s="13"/>
      <c r="C45" s="2" t="s">
        <v>73</v>
      </c>
      <c r="D45" s="13">
        <v>1</v>
      </c>
      <c r="E45" s="16">
        <v>25</v>
      </c>
      <c r="F45" s="80">
        <f t="shared" ref="F45:F48" si="2">SUM(D45*E45)</f>
        <v>25</v>
      </c>
      <c r="G45" s="13"/>
      <c r="H45" s="2"/>
    </row>
    <row r="46" spans="1:8" ht="15" customHeight="1" x14ac:dyDescent="0.25">
      <c r="A46" s="90" t="s">
        <v>57</v>
      </c>
      <c r="B46" s="13"/>
      <c r="C46" s="2" t="s">
        <v>73</v>
      </c>
      <c r="D46" s="13">
        <v>1</v>
      </c>
      <c r="E46" s="16">
        <v>25</v>
      </c>
      <c r="F46" s="80">
        <f t="shared" si="2"/>
        <v>25</v>
      </c>
      <c r="G46" s="13"/>
      <c r="H46" s="2"/>
    </row>
    <row r="47" spans="1:8" ht="15" customHeight="1" x14ac:dyDescent="0.25">
      <c r="A47" s="90" t="s">
        <v>57</v>
      </c>
      <c r="B47" s="13"/>
      <c r="C47" s="2" t="s">
        <v>73</v>
      </c>
      <c r="D47" s="13">
        <v>1</v>
      </c>
      <c r="E47" s="16">
        <v>25</v>
      </c>
      <c r="F47" s="80">
        <f t="shared" si="2"/>
        <v>25</v>
      </c>
      <c r="G47" s="13"/>
      <c r="H47" s="2"/>
    </row>
    <row r="48" spans="1:8" ht="15" customHeight="1" x14ac:dyDescent="0.25">
      <c r="A48" s="90" t="s">
        <v>57</v>
      </c>
      <c r="B48" s="18"/>
      <c r="C48" s="55" t="s">
        <v>73</v>
      </c>
      <c r="D48" s="18">
        <v>1</v>
      </c>
      <c r="E48" s="81">
        <v>25</v>
      </c>
      <c r="F48" s="82">
        <f t="shared" si="2"/>
        <v>25</v>
      </c>
      <c r="G48" s="13"/>
      <c r="H48" s="2"/>
    </row>
    <row r="49" spans="1:10" ht="15.95" customHeight="1" x14ac:dyDescent="0.25">
      <c r="A49" s="2"/>
      <c r="B49" s="13"/>
      <c r="C49" s="2"/>
      <c r="D49" s="13">
        <f>SUM(D45:D48)</f>
        <v>4</v>
      </c>
      <c r="E49" s="13"/>
      <c r="F49" s="80">
        <f>SUM(F44:F48)</f>
        <v>100</v>
      </c>
      <c r="G49" s="13"/>
      <c r="H49" s="2"/>
    </row>
    <row r="50" spans="1:10" ht="15.95" customHeight="1" x14ac:dyDescent="0.25">
      <c r="A50" s="2"/>
      <c r="B50" s="13"/>
      <c r="C50" s="2"/>
      <c r="D50" s="13"/>
      <c r="E50" s="13"/>
      <c r="F50" s="80"/>
      <c r="G50" s="13"/>
      <c r="H50" s="2"/>
    </row>
    <row r="51" spans="1:10" ht="15.95" customHeight="1" x14ac:dyDescent="0.25">
      <c r="A51" s="2"/>
      <c r="B51" s="86" t="s">
        <v>104</v>
      </c>
      <c r="C51" s="2"/>
      <c r="D51" s="13"/>
      <c r="E51" s="13"/>
      <c r="F51" s="13"/>
      <c r="G51" s="13"/>
      <c r="H51" s="2"/>
    </row>
    <row r="52" spans="1:10" ht="15.95" customHeight="1" x14ac:dyDescent="0.25">
      <c r="A52" s="90" t="s">
        <v>60</v>
      </c>
      <c r="B52" s="13"/>
      <c r="C52" s="2" t="s">
        <v>73</v>
      </c>
      <c r="D52" s="13">
        <v>1</v>
      </c>
      <c r="E52" s="16">
        <v>25</v>
      </c>
      <c r="F52" s="80">
        <f>SUM(D52*E52)</f>
        <v>25</v>
      </c>
      <c r="G52" s="13"/>
      <c r="H52" s="2"/>
    </row>
    <row r="53" spans="1:10" ht="15.95" customHeight="1" x14ac:dyDescent="0.25">
      <c r="A53" s="90" t="s">
        <v>60</v>
      </c>
      <c r="B53" s="13"/>
      <c r="C53" s="2" t="s">
        <v>73</v>
      </c>
      <c r="D53" s="13">
        <v>1</v>
      </c>
      <c r="E53" s="16">
        <v>25</v>
      </c>
      <c r="F53" s="80">
        <f t="shared" ref="F53:F54" si="3">SUM(D53*E53)</f>
        <v>25</v>
      </c>
      <c r="G53" s="13"/>
      <c r="H53" s="2"/>
    </row>
    <row r="54" spans="1:10" ht="15.95" customHeight="1" x14ac:dyDescent="0.25">
      <c r="A54" s="90" t="s">
        <v>60</v>
      </c>
      <c r="B54" s="18"/>
      <c r="C54" s="55" t="s">
        <v>73</v>
      </c>
      <c r="D54" s="18">
        <v>1</v>
      </c>
      <c r="E54" s="81">
        <v>25</v>
      </c>
      <c r="F54" s="82">
        <f t="shared" si="3"/>
        <v>25</v>
      </c>
      <c r="G54" s="13"/>
      <c r="H54" s="2"/>
    </row>
    <row r="55" spans="1:10" ht="15.95" customHeight="1" x14ac:dyDescent="0.25">
      <c r="A55" s="13"/>
      <c r="B55" s="13"/>
      <c r="C55" s="13"/>
      <c r="D55" s="13">
        <f>SUM(D52:D54)</f>
        <v>3</v>
      </c>
      <c r="E55" s="13"/>
      <c r="F55" s="80">
        <f>SUM(F52:F54)</f>
        <v>75</v>
      </c>
      <c r="G55" s="13"/>
      <c r="H55" s="2"/>
    </row>
    <row r="56" spans="1:10" ht="15.95" customHeight="1" x14ac:dyDescent="0.25">
      <c r="A56" s="2"/>
      <c r="B56" s="13"/>
      <c r="C56" s="13"/>
      <c r="D56" s="13"/>
      <c r="E56" s="13"/>
      <c r="F56" s="80"/>
      <c r="G56" s="13"/>
      <c r="H56" s="2"/>
    </row>
    <row r="57" spans="1:10" ht="15.95" customHeight="1" x14ac:dyDescent="0.25">
      <c r="A57" s="2"/>
      <c r="B57" s="13"/>
      <c r="C57" s="13"/>
      <c r="D57" s="13"/>
      <c r="E57" s="13"/>
      <c r="F57" s="80"/>
      <c r="G57" s="13"/>
      <c r="H57" s="2"/>
    </row>
    <row r="58" spans="1:10" ht="18.75" customHeight="1" x14ac:dyDescent="0.25">
      <c r="A58" s="83" t="s">
        <v>45</v>
      </c>
      <c r="B58" s="84" t="s">
        <v>74</v>
      </c>
      <c r="C58" s="13"/>
      <c r="D58" s="13"/>
      <c r="E58" s="13"/>
      <c r="F58" s="80"/>
      <c r="G58" s="13"/>
      <c r="H58" s="2"/>
    </row>
    <row r="59" spans="1:10" ht="15.95" customHeight="1" x14ac:dyDescent="0.25">
      <c r="A59" s="85" t="s">
        <v>39</v>
      </c>
      <c r="B59" s="124" t="s">
        <v>75</v>
      </c>
      <c r="C59" s="125"/>
      <c r="D59" s="125"/>
      <c r="E59" s="125"/>
      <c r="F59" s="80"/>
      <c r="G59" s="13"/>
      <c r="H59" s="2"/>
    </row>
    <row r="60" spans="1:10" ht="15.95" customHeight="1" x14ac:dyDescent="0.25">
      <c r="A60" s="87" t="s">
        <v>40</v>
      </c>
      <c r="B60" s="126" t="s">
        <v>76</v>
      </c>
      <c r="C60" s="126"/>
      <c r="D60" s="126"/>
      <c r="E60" s="126"/>
      <c r="F60" s="80"/>
      <c r="G60" s="13"/>
      <c r="H60" s="2"/>
    </row>
    <row r="61" spans="1:10" ht="15.95" customHeight="1" x14ac:dyDescent="0.25">
      <c r="A61" s="62" t="s">
        <v>41</v>
      </c>
      <c r="B61" s="123" t="s">
        <v>42</v>
      </c>
      <c r="C61" s="123"/>
      <c r="D61" s="123"/>
      <c r="E61" s="123"/>
    </row>
    <row r="62" spans="1:10" ht="15.95" customHeight="1" x14ac:dyDescent="0.25">
      <c r="A62" s="63" t="s">
        <v>43</v>
      </c>
      <c r="B62" s="121" t="s">
        <v>77</v>
      </c>
      <c r="C62" s="121"/>
      <c r="D62" s="121"/>
      <c r="E62" s="121"/>
      <c r="G62" s="58"/>
      <c r="H62" s="58"/>
      <c r="I62" s="58"/>
      <c r="J62" s="58"/>
    </row>
    <row r="63" spans="1:10" ht="15.95" customHeight="1" x14ac:dyDescent="0.25">
      <c r="A63" s="62" t="s">
        <v>44</v>
      </c>
      <c r="B63" s="58" t="s">
        <v>81</v>
      </c>
      <c r="C63" s="58"/>
      <c r="D63" s="58"/>
      <c r="E63" s="58"/>
    </row>
    <row r="64" spans="1:10" ht="15.95" customHeight="1" x14ac:dyDescent="0.25">
      <c r="A64" s="63" t="s">
        <v>47</v>
      </c>
      <c r="B64" s="88"/>
      <c r="C64" s="88"/>
      <c r="D64" s="88"/>
      <c r="E64" s="88"/>
    </row>
    <row r="65" spans="1:5" ht="15.95" customHeight="1" x14ac:dyDescent="0.25">
      <c r="A65" s="62" t="s">
        <v>48</v>
      </c>
      <c r="B65" s="122" t="s">
        <v>82</v>
      </c>
      <c r="C65" s="123"/>
      <c r="D65" s="123"/>
      <c r="E65" s="123"/>
    </row>
    <row r="66" spans="1:5" ht="15.95" customHeight="1" x14ac:dyDescent="0.25">
      <c r="A66" s="63" t="s">
        <v>49</v>
      </c>
      <c r="B66" s="59" t="s">
        <v>83</v>
      </c>
      <c r="C66" s="59"/>
      <c r="D66" s="59"/>
      <c r="E66" s="59"/>
    </row>
    <row r="67" spans="1:5" ht="15.95" customHeight="1" x14ac:dyDescent="0.25">
      <c r="A67" s="62" t="s">
        <v>50</v>
      </c>
      <c r="B67" s="122" t="s">
        <v>85</v>
      </c>
      <c r="C67" s="123"/>
      <c r="D67" s="123"/>
      <c r="E67" s="123"/>
    </row>
    <row r="68" spans="1:5" ht="15.95" customHeight="1" x14ac:dyDescent="0.25">
      <c r="A68" s="63" t="s">
        <v>51</v>
      </c>
      <c r="B68" s="59" t="s">
        <v>84</v>
      </c>
      <c r="C68" s="59"/>
      <c r="D68" s="59"/>
      <c r="E68" s="59"/>
    </row>
    <row r="69" spans="1:5" ht="15.95" customHeight="1" x14ac:dyDescent="0.25">
      <c r="A69" s="62" t="s">
        <v>52</v>
      </c>
      <c r="B69" s="58" t="s">
        <v>87</v>
      </c>
      <c r="C69" s="58"/>
      <c r="D69" s="58"/>
      <c r="E69" s="58"/>
    </row>
    <row r="70" spans="1:5" ht="15.95" customHeight="1" x14ac:dyDescent="0.25">
      <c r="A70" s="63" t="s">
        <v>53</v>
      </c>
      <c r="B70" s="120" t="s">
        <v>97</v>
      </c>
      <c r="C70" s="121"/>
      <c r="D70" s="121"/>
      <c r="E70" s="121"/>
    </row>
    <row r="71" spans="1:5" ht="15.95" customHeight="1" x14ac:dyDescent="0.25">
      <c r="A71" s="62" t="s">
        <v>54</v>
      </c>
      <c r="B71" s="122" t="s">
        <v>86</v>
      </c>
      <c r="C71" s="123"/>
      <c r="D71" s="123"/>
      <c r="E71" s="123"/>
    </row>
    <row r="72" spans="1:5" ht="15.95" customHeight="1" x14ac:dyDescent="0.25">
      <c r="A72" s="63" t="s">
        <v>62</v>
      </c>
      <c r="B72" s="120" t="s">
        <v>88</v>
      </c>
      <c r="C72" s="121"/>
      <c r="D72" s="121"/>
      <c r="E72" s="121"/>
    </row>
    <row r="73" spans="1:5" ht="15.95" customHeight="1" x14ac:dyDescent="0.25">
      <c r="A73" s="89" t="s">
        <v>78</v>
      </c>
      <c r="B73" s="122" t="s">
        <v>89</v>
      </c>
      <c r="C73" s="123"/>
      <c r="D73" s="123"/>
      <c r="E73" s="123"/>
    </row>
    <row r="74" spans="1:5" ht="15.95" customHeight="1" x14ac:dyDescent="0.25">
      <c r="A74" s="62" t="s">
        <v>79</v>
      </c>
      <c r="B74" s="122" t="s">
        <v>55</v>
      </c>
      <c r="C74" s="123"/>
      <c r="D74" s="123"/>
      <c r="E74" s="123"/>
    </row>
    <row r="75" spans="1:5" ht="15.95" customHeight="1" x14ac:dyDescent="0.25">
      <c r="A75" s="63" t="s">
        <v>57</v>
      </c>
      <c r="B75" s="120" t="s">
        <v>93</v>
      </c>
      <c r="C75" s="121"/>
      <c r="D75" s="121"/>
      <c r="E75" s="121"/>
    </row>
    <row r="76" spans="1:5" ht="15.95" customHeight="1" x14ac:dyDescent="0.25">
      <c r="A76" s="62" t="s">
        <v>58</v>
      </c>
      <c r="B76" s="122" t="s">
        <v>96</v>
      </c>
      <c r="C76" s="123"/>
      <c r="D76" s="123"/>
      <c r="E76" s="123"/>
    </row>
    <row r="77" spans="1:5" ht="15.95" customHeight="1" x14ac:dyDescent="0.25">
      <c r="A77" s="63" t="s">
        <v>59</v>
      </c>
      <c r="B77" s="120" t="s">
        <v>90</v>
      </c>
      <c r="C77" s="121"/>
      <c r="D77" s="121"/>
      <c r="E77" s="121"/>
    </row>
    <row r="78" spans="1:5" ht="15.95" customHeight="1" x14ac:dyDescent="0.25">
      <c r="A78" s="62" t="s">
        <v>60</v>
      </c>
      <c r="B78" s="122" t="s">
        <v>106</v>
      </c>
      <c r="C78" s="123"/>
      <c r="D78" s="123"/>
      <c r="E78" s="123"/>
    </row>
    <row r="79" spans="1:5" ht="15.95" customHeight="1" x14ac:dyDescent="0.25">
      <c r="A79" s="63" t="s">
        <v>80</v>
      </c>
      <c r="B79" s="120" t="s">
        <v>67</v>
      </c>
      <c r="C79" s="121"/>
      <c r="D79" s="121"/>
      <c r="E79" s="121"/>
    </row>
    <row r="80" spans="1:5" ht="15.95" customHeight="1" x14ac:dyDescent="0.25">
      <c r="A80" s="62" t="s">
        <v>105</v>
      </c>
      <c r="B80" s="122" t="s">
        <v>68</v>
      </c>
      <c r="C80" s="123"/>
      <c r="D80" s="123"/>
      <c r="E80" s="123"/>
    </row>
    <row r="81" spans="1:6" ht="15.95" customHeight="1" x14ac:dyDescent="0.25">
      <c r="A81" s="62" t="s">
        <v>112</v>
      </c>
      <c r="B81" s="58" t="s">
        <v>152</v>
      </c>
      <c r="C81" s="58"/>
      <c r="D81" s="58"/>
      <c r="E81" s="58"/>
    </row>
    <row r="82" spans="1:6" ht="15.95" customHeight="1" x14ac:dyDescent="0.25"/>
    <row r="83" spans="1:6" ht="15.75" customHeight="1" x14ac:dyDescent="0.25">
      <c r="A83" s="51" t="s">
        <v>66</v>
      </c>
      <c r="B83" s="104" t="s">
        <v>113</v>
      </c>
      <c r="C83" s="104"/>
      <c r="D83" s="104"/>
      <c r="E83" s="104"/>
      <c r="F83" s="104"/>
    </row>
    <row r="84" spans="1:6" ht="15.75" customHeight="1" x14ac:dyDescent="0.25">
      <c r="A84" s="51" t="s">
        <v>66</v>
      </c>
      <c r="B84" s="104" t="s">
        <v>114</v>
      </c>
      <c r="C84" s="104"/>
      <c r="D84" s="104"/>
      <c r="E84" s="104"/>
      <c r="F84" s="104"/>
    </row>
    <row r="85" spans="1:6" ht="15.95" customHeight="1" x14ac:dyDescent="0.25">
      <c r="A85" s="51" t="s">
        <v>66</v>
      </c>
      <c r="B85" s="104" t="s">
        <v>115</v>
      </c>
      <c r="C85" s="104"/>
      <c r="D85" s="104"/>
      <c r="E85" s="104"/>
      <c r="F85" s="104"/>
    </row>
    <row r="86" spans="1:6" x14ac:dyDescent="0.25">
      <c r="A86" s="51"/>
      <c r="B86" s="104" t="s">
        <v>153</v>
      </c>
      <c r="C86" s="104"/>
      <c r="D86" s="104"/>
      <c r="E86" s="104"/>
      <c r="F86" s="104"/>
    </row>
    <row r="87" spans="1:6" x14ac:dyDescent="0.25">
      <c r="A87" s="51"/>
      <c r="B87" s="104" t="s">
        <v>116</v>
      </c>
      <c r="C87" s="104"/>
      <c r="D87" s="104"/>
      <c r="E87" s="104"/>
      <c r="F87" s="104"/>
    </row>
    <row r="88" spans="1:6" x14ac:dyDescent="0.25">
      <c r="A88" s="51"/>
      <c r="B88" s="104" t="s">
        <v>117</v>
      </c>
      <c r="C88" s="104"/>
      <c r="D88" s="104"/>
      <c r="E88" s="104"/>
      <c r="F88" s="104"/>
    </row>
    <row r="90" spans="1:6" x14ac:dyDescent="0.25">
      <c r="B90" s="118" t="s">
        <v>141</v>
      </c>
      <c r="C90" s="117" t="s">
        <v>118</v>
      </c>
      <c r="D90" s="45"/>
      <c r="E90" s="45"/>
      <c r="F90" s="119"/>
    </row>
    <row r="91" spans="1:6" x14ac:dyDescent="0.25">
      <c r="B91" s="105" t="s">
        <v>119</v>
      </c>
      <c r="C91" s="105" t="s">
        <v>143</v>
      </c>
      <c r="F91" s="89"/>
    </row>
    <row r="92" spans="1:6" x14ac:dyDescent="0.25">
      <c r="B92" s="105" t="s">
        <v>142</v>
      </c>
      <c r="C92" s="105" t="s">
        <v>120</v>
      </c>
      <c r="F92" s="89"/>
    </row>
    <row r="93" spans="1:6" x14ac:dyDescent="0.25">
      <c r="B93" s="106" t="s">
        <v>121</v>
      </c>
      <c r="C93" s="106" t="s">
        <v>122</v>
      </c>
      <c r="D93" s="44"/>
      <c r="E93" s="44"/>
      <c r="F93" s="107"/>
    </row>
    <row r="95" spans="1:6" x14ac:dyDescent="0.25">
      <c r="B95" s="108" t="s">
        <v>126</v>
      </c>
    </row>
    <row r="96" spans="1:6" x14ac:dyDescent="0.25">
      <c r="A96" s="109" t="s">
        <v>39</v>
      </c>
    </row>
    <row r="97" spans="1:2" x14ac:dyDescent="0.25">
      <c r="A97" s="109" t="s">
        <v>40</v>
      </c>
      <c r="B97" s="88"/>
    </row>
    <row r="98" spans="1:2" x14ac:dyDescent="0.25">
      <c r="A98" s="109" t="s">
        <v>41</v>
      </c>
    </row>
    <row r="99" spans="1:2" x14ac:dyDescent="0.25">
      <c r="A99" s="109" t="s">
        <v>43</v>
      </c>
      <c r="B99" s="88"/>
    </row>
    <row r="100" spans="1:2" x14ac:dyDescent="0.25">
      <c r="A100" s="109" t="s">
        <v>44</v>
      </c>
    </row>
    <row r="101" spans="1:2" x14ac:dyDescent="0.25">
      <c r="A101" s="109" t="s">
        <v>47</v>
      </c>
      <c r="B101" s="88"/>
    </row>
    <row r="102" spans="1:2" x14ac:dyDescent="0.25">
      <c r="A102" s="109" t="s">
        <v>48</v>
      </c>
    </row>
    <row r="103" spans="1:2" x14ac:dyDescent="0.25">
      <c r="A103" s="109" t="s">
        <v>49</v>
      </c>
      <c r="B103" s="88"/>
    </row>
    <row r="104" spans="1:2" x14ac:dyDescent="0.25">
      <c r="A104" s="109" t="s">
        <v>50</v>
      </c>
    </row>
    <row r="105" spans="1:2" x14ac:dyDescent="0.25">
      <c r="A105" s="109" t="s">
        <v>51</v>
      </c>
      <c r="B105" s="88"/>
    </row>
    <row r="106" spans="1:2" x14ac:dyDescent="0.25">
      <c r="A106" s="109" t="s">
        <v>52</v>
      </c>
    </row>
    <row r="107" spans="1:2" x14ac:dyDescent="0.25">
      <c r="A107" s="109" t="s">
        <v>53</v>
      </c>
      <c r="B107" s="88"/>
    </row>
    <row r="108" spans="1:2" x14ac:dyDescent="0.25">
      <c r="A108" s="109" t="s">
        <v>54</v>
      </c>
    </row>
    <row r="109" spans="1:2" x14ac:dyDescent="0.25">
      <c r="A109" s="109" t="s">
        <v>62</v>
      </c>
      <c r="B109" s="88"/>
    </row>
    <row r="110" spans="1:2" x14ac:dyDescent="0.25">
      <c r="A110" s="109" t="s">
        <v>56</v>
      </c>
    </row>
    <row r="111" spans="1:2" x14ac:dyDescent="0.25">
      <c r="A111" s="109" t="s">
        <v>57</v>
      </c>
      <c r="B111" s="88"/>
    </row>
    <row r="112" spans="1:2" x14ac:dyDescent="0.25">
      <c r="A112" s="109" t="s">
        <v>58</v>
      </c>
    </row>
    <row r="113" spans="1:2" x14ac:dyDescent="0.25">
      <c r="A113" s="109" t="s">
        <v>59</v>
      </c>
      <c r="B113" s="88"/>
    </row>
    <row r="114" spans="1:2" x14ac:dyDescent="0.25">
      <c r="A114" s="109" t="s">
        <v>60</v>
      </c>
    </row>
    <row r="115" spans="1:2" x14ac:dyDescent="0.25">
      <c r="A115" s="109" t="s">
        <v>80</v>
      </c>
      <c r="B115" s="88"/>
    </row>
    <row r="116" spans="1:2" x14ac:dyDescent="0.25">
      <c r="A116" s="109" t="s">
        <v>105</v>
      </c>
    </row>
    <row r="117" spans="1:2" x14ac:dyDescent="0.25">
      <c r="A117" s="109" t="s">
        <v>112</v>
      </c>
      <c r="B117" s="88"/>
    </row>
    <row r="118" spans="1:2" x14ac:dyDescent="0.25">
      <c r="A118" s="109" t="s">
        <v>123</v>
      </c>
    </row>
    <row r="119" spans="1:2" x14ac:dyDescent="0.25">
      <c r="A119" s="109" t="s">
        <v>124</v>
      </c>
      <c r="B119" s="88"/>
    </row>
    <row r="120" spans="1:2" x14ac:dyDescent="0.25">
      <c r="A120" s="109" t="s">
        <v>125</v>
      </c>
    </row>
  </sheetData>
  <mergeCells count="17">
    <mergeCell ref="B59:E59"/>
    <mergeCell ref="B60:E60"/>
    <mergeCell ref="B72:E72"/>
    <mergeCell ref="B67:E67"/>
    <mergeCell ref="B61:E61"/>
    <mergeCell ref="B62:E62"/>
    <mergeCell ref="B65:E65"/>
    <mergeCell ref="B77:E77"/>
    <mergeCell ref="B80:E80"/>
    <mergeCell ref="B79:E79"/>
    <mergeCell ref="B70:E70"/>
    <mergeCell ref="B71:E71"/>
    <mergeCell ref="B73:E73"/>
    <mergeCell ref="B74:E74"/>
    <mergeCell ref="B75:E75"/>
    <mergeCell ref="B76:E76"/>
    <mergeCell ref="B78:E78"/>
  </mergeCells>
  <pageMargins left="0.7086614173228347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C415-DFB4-4A94-8A3C-9BCBA656B4F4}">
  <dimension ref="A1:H83"/>
  <sheetViews>
    <sheetView topLeftCell="A37" workbookViewId="0">
      <selection activeCell="B83" sqref="B83"/>
    </sheetView>
  </sheetViews>
  <sheetFormatPr defaultRowHeight="15" x14ac:dyDescent="0.25"/>
  <cols>
    <col min="1" max="1" width="3.7109375" customWidth="1"/>
    <col min="2" max="2" width="37.7109375" customWidth="1"/>
    <col min="3" max="3" width="7.28515625" customWidth="1"/>
    <col min="4" max="4" width="12" customWidth="1"/>
    <col min="5" max="5" width="4.140625" customWidth="1"/>
    <col min="6" max="6" width="6" customWidth="1"/>
    <col min="7" max="7" width="1.7109375" customWidth="1"/>
    <col min="8" max="8" width="22.5703125" customWidth="1"/>
  </cols>
  <sheetData>
    <row r="1" spans="1:8" ht="43.5" customHeight="1" x14ac:dyDescent="0.25">
      <c r="B1" s="91" t="s">
        <v>99</v>
      </c>
      <c r="C1" s="91"/>
      <c r="D1" s="2"/>
      <c r="E1" s="2"/>
    </row>
    <row r="2" spans="1:8" x14ac:dyDescent="0.25">
      <c r="B2" s="3" t="s">
        <v>24</v>
      </c>
      <c r="C2" s="2"/>
      <c r="D2" s="2"/>
      <c r="E2" s="2"/>
    </row>
    <row r="3" spans="1:8" ht="15.75" x14ac:dyDescent="0.25">
      <c r="B3" s="2"/>
      <c r="C3" s="1"/>
      <c r="D3" s="2"/>
      <c r="E3" s="2"/>
    </row>
    <row r="4" spans="1:8" ht="27" customHeight="1" x14ac:dyDescent="0.25">
      <c r="B4" s="4" t="s">
        <v>1</v>
      </c>
      <c r="C4" s="4" t="s">
        <v>2</v>
      </c>
      <c r="D4" s="5"/>
      <c r="E4" s="6"/>
    </row>
    <row r="5" spans="1:8" ht="15.75" x14ac:dyDescent="0.25">
      <c r="B5" s="7"/>
      <c r="C5" s="7"/>
      <c r="D5" s="7"/>
      <c r="E5" s="7"/>
    </row>
    <row r="6" spans="1:8" ht="18" customHeight="1" x14ac:dyDescent="0.25">
      <c r="B6" s="8" t="s">
        <v>100</v>
      </c>
      <c r="C6" s="9"/>
      <c r="D6" s="9"/>
      <c r="E6" s="9"/>
    </row>
    <row r="7" spans="1:8" ht="27" customHeight="1" x14ac:dyDescent="0.25">
      <c r="B7" s="10" t="s">
        <v>3</v>
      </c>
      <c r="C7" s="11"/>
      <c r="D7" s="11"/>
      <c r="E7" s="9"/>
    </row>
    <row r="8" spans="1:8" ht="8.25" customHeight="1" x14ac:dyDescent="0.25">
      <c r="B8" s="3"/>
      <c r="C8" s="12"/>
      <c r="D8" s="12"/>
      <c r="E8" s="12"/>
    </row>
    <row r="9" spans="1:8" ht="18" customHeight="1" x14ac:dyDescent="0.25">
      <c r="B9" s="13"/>
      <c r="C9" s="17"/>
      <c r="D9" s="14" t="s">
        <v>27</v>
      </c>
      <c r="E9" s="17"/>
      <c r="F9" s="43" t="s">
        <v>25</v>
      </c>
      <c r="H9" s="46" t="s">
        <v>36</v>
      </c>
    </row>
    <row r="10" spans="1:8" ht="18" hidden="1" customHeight="1" x14ac:dyDescent="0.25">
      <c r="A10" s="53"/>
      <c r="B10" s="13" t="s">
        <v>7</v>
      </c>
      <c r="C10" s="15"/>
      <c r="D10" s="16">
        <v>500</v>
      </c>
      <c r="E10" s="24">
        <f>SUM(C10*D10)</f>
        <v>0</v>
      </c>
    </row>
    <row r="11" spans="1:8" ht="8.25" customHeight="1" x14ac:dyDescent="0.25">
      <c r="B11" s="13"/>
      <c r="C11" s="17"/>
      <c r="D11" s="16"/>
      <c r="E11" s="24"/>
    </row>
    <row r="12" spans="1:8" ht="18" customHeight="1" x14ac:dyDescent="0.25">
      <c r="A12" s="57" t="s">
        <v>39</v>
      </c>
      <c r="B12" s="13" t="s">
        <v>91</v>
      </c>
      <c r="C12" s="17"/>
      <c r="D12" s="16"/>
      <c r="E12" s="24"/>
      <c r="F12" s="44"/>
      <c r="H12" s="44"/>
    </row>
    <row r="13" spans="1:8" ht="18" customHeight="1" thickBot="1" x14ac:dyDescent="0.3">
      <c r="A13" s="57" t="s">
        <v>40</v>
      </c>
      <c r="B13" s="18" t="s">
        <v>8</v>
      </c>
      <c r="C13" s="19"/>
      <c r="D13" s="16"/>
      <c r="E13" s="24"/>
      <c r="F13" s="45"/>
      <c r="H13" s="45"/>
    </row>
    <row r="14" spans="1:8" ht="18" customHeight="1" thickBot="1" x14ac:dyDescent="0.3">
      <c r="B14" s="21"/>
      <c r="C14" s="22" t="s">
        <v>9</v>
      </c>
      <c r="D14" s="23">
        <f>SUM(D12:D13)</f>
        <v>0</v>
      </c>
      <c r="E14" s="39"/>
    </row>
    <row r="15" spans="1:8" ht="18" customHeight="1" x14ac:dyDescent="0.25">
      <c r="B15" s="13"/>
      <c r="C15" s="17"/>
      <c r="D15" s="16"/>
      <c r="E15" s="24"/>
    </row>
    <row r="16" spans="1:8" ht="18" hidden="1" customHeight="1" x14ac:dyDescent="0.25">
      <c r="A16" s="38"/>
      <c r="B16" s="13" t="s">
        <v>19</v>
      </c>
      <c r="C16" s="37">
        <v>1</v>
      </c>
      <c r="D16" s="24">
        <v>15</v>
      </c>
      <c r="E16" s="24">
        <f>SUM(C16*D16)</f>
        <v>15</v>
      </c>
    </row>
    <row r="17" spans="1:8" ht="18" customHeight="1" x14ac:dyDescent="0.25">
      <c r="A17" s="57" t="s">
        <v>41</v>
      </c>
      <c r="B17" s="13"/>
      <c r="C17" s="17"/>
      <c r="D17" s="41">
        <v>0</v>
      </c>
      <c r="E17" s="24"/>
      <c r="F17" s="44"/>
      <c r="H17" s="44"/>
    </row>
    <row r="18" spans="1:8" ht="18" customHeight="1" x14ac:dyDescent="0.25">
      <c r="A18" s="57" t="s">
        <v>43</v>
      </c>
      <c r="B18" s="13"/>
      <c r="C18" s="17"/>
      <c r="D18" s="42">
        <v>0</v>
      </c>
      <c r="E18" s="24"/>
      <c r="F18" s="45"/>
      <c r="H18" s="45"/>
    </row>
    <row r="19" spans="1:8" ht="18" customHeight="1" x14ac:dyDescent="0.25">
      <c r="A19" s="57" t="s">
        <v>44</v>
      </c>
      <c r="B19" s="13"/>
      <c r="C19" s="17"/>
      <c r="D19" s="42">
        <v>0</v>
      </c>
      <c r="E19" s="24"/>
      <c r="F19" s="45"/>
      <c r="H19" s="45"/>
    </row>
    <row r="20" spans="1:8" ht="18" customHeight="1" x14ac:dyDescent="0.25">
      <c r="A20" s="57" t="s">
        <v>47</v>
      </c>
      <c r="B20" s="13"/>
      <c r="C20" s="17"/>
      <c r="D20" s="42">
        <v>0</v>
      </c>
      <c r="E20" s="24"/>
      <c r="F20" s="45"/>
      <c r="H20" s="45"/>
    </row>
    <row r="21" spans="1:8" ht="18" customHeight="1" x14ac:dyDescent="0.25">
      <c r="A21" s="57" t="s">
        <v>48</v>
      </c>
      <c r="B21" s="13"/>
      <c r="C21" s="17"/>
      <c r="D21" s="42">
        <v>0</v>
      </c>
      <c r="E21" s="24"/>
      <c r="F21" s="45"/>
      <c r="H21" s="45"/>
    </row>
    <row r="22" spans="1:8" ht="18" customHeight="1" x14ac:dyDescent="0.25">
      <c r="A22" s="57" t="s">
        <v>49</v>
      </c>
      <c r="B22" s="13"/>
      <c r="C22" s="17"/>
      <c r="D22" s="42">
        <v>0</v>
      </c>
      <c r="E22" s="24"/>
      <c r="F22" s="45"/>
      <c r="H22" s="45"/>
    </row>
    <row r="23" spans="1:8" ht="18" customHeight="1" x14ac:dyDescent="0.25">
      <c r="A23" s="57" t="s">
        <v>50</v>
      </c>
      <c r="B23" s="13"/>
      <c r="C23" s="17"/>
      <c r="D23" s="42">
        <v>0</v>
      </c>
      <c r="E23" s="24"/>
      <c r="F23" s="45"/>
      <c r="H23" s="45"/>
    </row>
    <row r="24" spans="1:8" ht="18" customHeight="1" x14ac:dyDescent="0.25">
      <c r="A24" s="57" t="s">
        <v>51</v>
      </c>
      <c r="B24" s="13"/>
      <c r="C24" s="17"/>
      <c r="D24" s="42">
        <v>0</v>
      </c>
      <c r="E24" s="24"/>
      <c r="F24" s="45"/>
      <c r="H24" s="45"/>
    </row>
    <row r="25" spans="1:8" ht="18" customHeight="1" x14ac:dyDescent="0.25">
      <c r="A25" s="57" t="s">
        <v>52</v>
      </c>
      <c r="B25" s="13" t="s">
        <v>127</v>
      </c>
      <c r="C25" s="17"/>
      <c r="D25" s="42">
        <v>0</v>
      </c>
      <c r="E25" s="24"/>
      <c r="F25" s="45"/>
      <c r="H25" s="45"/>
    </row>
    <row r="26" spans="1:8" ht="18" customHeight="1" x14ac:dyDescent="0.25">
      <c r="A26" s="57" t="s">
        <v>53</v>
      </c>
      <c r="B26" s="13" t="s">
        <v>129</v>
      </c>
      <c r="C26" s="17"/>
      <c r="D26" s="42">
        <v>0</v>
      </c>
      <c r="E26" s="24"/>
      <c r="F26" s="45"/>
      <c r="H26" s="45"/>
    </row>
    <row r="27" spans="1:8" ht="18" customHeight="1" x14ac:dyDescent="0.25">
      <c r="A27" s="57" t="s">
        <v>54</v>
      </c>
      <c r="B27" s="13" t="s">
        <v>128</v>
      </c>
      <c r="C27" s="17"/>
      <c r="D27" s="41">
        <v>0</v>
      </c>
      <c r="E27" s="24"/>
      <c r="F27" s="45"/>
      <c r="H27" s="45"/>
    </row>
    <row r="28" spans="1:8" ht="18" customHeight="1" x14ac:dyDescent="0.25">
      <c r="A28" s="92" t="s">
        <v>62</v>
      </c>
      <c r="B28" s="94" t="s">
        <v>130</v>
      </c>
      <c r="C28" s="40"/>
      <c r="D28" s="41"/>
      <c r="E28" s="24"/>
      <c r="F28" s="45"/>
      <c r="H28" s="45"/>
    </row>
    <row r="29" spans="1:8" ht="18" customHeight="1" thickBot="1" x14ac:dyDescent="0.3">
      <c r="C29" s="22" t="s">
        <v>26</v>
      </c>
      <c r="D29" s="93">
        <f>SUM(D17:D28)</f>
        <v>0</v>
      </c>
      <c r="E29" s="24"/>
    </row>
    <row r="30" spans="1:8" ht="18" customHeight="1" x14ac:dyDescent="0.25">
      <c r="C30" s="22"/>
      <c r="D30" s="22"/>
      <c r="E30" s="24"/>
    </row>
    <row r="31" spans="1:8" ht="9.75" customHeight="1" x14ac:dyDescent="0.25">
      <c r="C31" s="22"/>
      <c r="D31" s="22"/>
      <c r="E31" s="24"/>
    </row>
    <row r="32" spans="1:8" ht="18" customHeight="1" x14ac:dyDescent="0.25">
      <c r="B32" s="49" t="s">
        <v>28</v>
      </c>
      <c r="C32" s="22"/>
      <c r="D32" s="22"/>
      <c r="E32" s="24"/>
    </row>
    <row r="33" spans="1:8" ht="18" customHeight="1" x14ac:dyDescent="0.25">
      <c r="A33" s="57" t="s">
        <v>56</v>
      </c>
      <c r="B33" s="48" t="s">
        <v>30</v>
      </c>
      <c r="C33" s="22"/>
      <c r="D33" s="17">
        <v>5000</v>
      </c>
      <c r="E33" s="24"/>
    </row>
    <row r="34" spans="1:8" ht="18" customHeight="1" x14ac:dyDescent="0.25">
      <c r="A34" s="57" t="s">
        <v>57</v>
      </c>
      <c r="B34" s="50" t="s">
        <v>29</v>
      </c>
      <c r="C34" s="47"/>
      <c r="D34" s="40">
        <f>SUM(D14)</f>
        <v>0</v>
      </c>
      <c r="E34" s="24"/>
    </row>
    <row r="35" spans="1:8" ht="20.25" customHeight="1" thickBot="1" x14ac:dyDescent="0.3">
      <c r="B35" s="51" t="s">
        <v>31</v>
      </c>
      <c r="C35" s="22"/>
      <c r="D35" s="52">
        <f>SUM(D33:D34)</f>
        <v>5000</v>
      </c>
      <c r="E35" s="24"/>
    </row>
    <row r="36" spans="1:8" ht="18" customHeight="1" x14ac:dyDescent="0.25">
      <c r="B36" s="48"/>
      <c r="C36" s="22"/>
      <c r="D36" s="22"/>
      <c r="E36" s="24"/>
    </row>
    <row r="37" spans="1:8" ht="18" customHeight="1" x14ac:dyDescent="0.25">
      <c r="A37" s="57" t="s">
        <v>58</v>
      </c>
      <c r="B37" s="50" t="s">
        <v>32</v>
      </c>
      <c r="C37" s="47"/>
      <c r="D37" s="41">
        <f>SUM(D29)</f>
        <v>0</v>
      </c>
      <c r="E37" s="24"/>
    </row>
    <row r="38" spans="1:8" ht="18" customHeight="1" thickBot="1" x14ac:dyDescent="0.3">
      <c r="B38" s="51" t="s">
        <v>37</v>
      </c>
      <c r="C38" s="22"/>
      <c r="D38" s="56">
        <f>SUM(D35-D37)</f>
        <v>5000</v>
      </c>
      <c r="E38" s="24"/>
    </row>
    <row r="39" spans="1:8" ht="18" customHeight="1" x14ac:dyDescent="0.25">
      <c r="B39" s="17"/>
      <c r="D39" s="22"/>
      <c r="E39" s="39"/>
    </row>
    <row r="40" spans="1:8" ht="12.75" customHeight="1" x14ac:dyDescent="0.25">
      <c r="B40" s="67" t="s">
        <v>107</v>
      </c>
      <c r="C40" s="68"/>
      <c r="D40" s="68"/>
      <c r="E40" s="68"/>
      <c r="F40" s="68"/>
      <c r="G40" s="69"/>
      <c r="H40" s="70"/>
    </row>
    <row r="41" spans="1:8" ht="12.75" customHeight="1" x14ac:dyDescent="0.25">
      <c r="B41" s="129" t="s">
        <v>38</v>
      </c>
      <c r="C41" s="130"/>
      <c r="D41" s="130"/>
      <c r="E41" s="130"/>
      <c r="F41" s="130"/>
      <c r="G41" s="72"/>
      <c r="H41" s="73"/>
    </row>
    <row r="42" spans="1:8" ht="12.75" customHeight="1" x14ac:dyDescent="0.25">
      <c r="B42" s="74" t="s">
        <v>33</v>
      </c>
      <c r="C42" s="75"/>
      <c r="D42" s="75"/>
      <c r="E42" s="75"/>
      <c r="F42" s="75"/>
      <c r="G42" s="76"/>
      <c r="H42" s="73"/>
    </row>
    <row r="43" spans="1:8" ht="16.5" customHeight="1" x14ac:dyDescent="0.25">
      <c r="B43" s="77" t="s">
        <v>34</v>
      </c>
      <c r="C43" s="71"/>
      <c r="D43" s="71"/>
      <c r="E43" s="71"/>
      <c r="F43" s="71"/>
      <c r="G43" s="72"/>
      <c r="H43" s="78"/>
    </row>
    <row r="44" spans="1:8" ht="28.5" customHeight="1" x14ac:dyDescent="0.25">
      <c r="B44" s="29" t="s">
        <v>14</v>
      </c>
      <c r="C44" s="47"/>
      <c r="D44" s="47"/>
      <c r="E44" s="31"/>
      <c r="F44" s="44"/>
      <c r="G44" s="44"/>
    </row>
    <row r="45" spans="1:8" ht="18" customHeight="1" x14ac:dyDescent="0.25">
      <c r="B45" s="28" t="s">
        <v>35</v>
      </c>
      <c r="C45" s="2"/>
      <c r="D45" s="2"/>
      <c r="E45" s="35"/>
    </row>
    <row r="46" spans="1:8" ht="18" customHeight="1" x14ac:dyDescent="0.25">
      <c r="B46" s="18"/>
      <c r="C46" s="54"/>
      <c r="D46" s="55"/>
      <c r="E46" s="31"/>
      <c r="F46" s="44"/>
      <c r="G46" s="44"/>
    </row>
    <row r="47" spans="1:8" ht="18" customHeight="1" x14ac:dyDescent="0.25">
      <c r="B47" s="13"/>
      <c r="C47" s="13"/>
      <c r="D47" s="13"/>
      <c r="E47" s="13"/>
    </row>
    <row r="48" spans="1:8" ht="18" customHeight="1" x14ac:dyDescent="0.25">
      <c r="B48" s="13"/>
      <c r="C48" s="13"/>
      <c r="D48" s="13"/>
      <c r="E48" s="13"/>
    </row>
    <row r="49" spans="1:5" x14ac:dyDescent="0.25">
      <c r="B49" s="2"/>
      <c r="C49" s="13"/>
      <c r="D49" s="13"/>
      <c r="E49" s="13"/>
    </row>
    <row r="50" spans="1:5" ht="18.75" x14ac:dyDescent="0.25">
      <c r="A50" s="60" t="s">
        <v>45</v>
      </c>
      <c r="B50" s="61" t="s">
        <v>46</v>
      </c>
      <c r="C50" s="13"/>
      <c r="D50" s="13"/>
      <c r="E50" s="13"/>
    </row>
    <row r="51" spans="1:5" ht="10.5" customHeight="1" x14ac:dyDescent="0.25">
      <c r="B51" s="2"/>
      <c r="C51" s="13"/>
      <c r="D51" s="13"/>
      <c r="E51" s="13"/>
    </row>
    <row r="52" spans="1:5" x14ac:dyDescent="0.25">
      <c r="A52" s="62" t="s">
        <v>39</v>
      </c>
      <c r="B52" s="123" t="s">
        <v>92</v>
      </c>
      <c r="C52" s="123"/>
      <c r="D52" s="123"/>
      <c r="E52" s="123"/>
    </row>
    <row r="53" spans="1:5" x14ac:dyDescent="0.25">
      <c r="A53" s="62" t="s">
        <v>40</v>
      </c>
      <c r="B53" s="123" t="s">
        <v>63</v>
      </c>
      <c r="C53" s="123"/>
      <c r="D53" s="123"/>
      <c r="E53" s="123"/>
    </row>
    <row r="54" spans="1:5" x14ac:dyDescent="0.25">
      <c r="A54" s="62" t="s">
        <v>41</v>
      </c>
      <c r="B54" s="123" t="s">
        <v>136</v>
      </c>
      <c r="C54" s="123"/>
      <c r="D54" s="123"/>
      <c r="E54" s="123"/>
    </row>
    <row r="55" spans="1:5" x14ac:dyDescent="0.25">
      <c r="A55" s="62" t="s">
        <v>43</v>
      </c>
      <c r="B55" s="123" t="s">
        <v>136</v>
      </c>
      <c r="C55" s="123"/>
      <c r="D55" s="123"/>
      <c r="E55" s="123"/>
    </row>
    <row r="56" spans="1:5" x14ac:dyDescent="0.25">
      <c r="A56" s="62" t="s">
        <v>44</v>
      </c>
      <c r="B56" s="123" t="s">
        <v>136</v>
      </c>
      <c r="C56" s="123"/>
      <c r="D56" s="123"/>
      <c r="E56" s="123"/>
    </row>
    <row r="57" spans="1:5" x14ac:dyDescent="0.25">
      <c r="A57" s="62" t="s">
        <v>47</v>
      </c>
      <c r="B57" s="123" t="s">
        <v>136</v>
      </c>
      <c r="C57" s="123"/>
      <c r="D57" s="123"/>
      <c r="E57" s="123"/>
    </row>
    <row r="58" spans="1:5" x14ac:dyDescent="0.25">
      <c r="A58" s="62" t="s">
        <v>48</v>
      </c>
      <c r="B58" s="123" t="s">
        <v>136</v>
      </c>
      <c r="C58" s="123"/>
      <c r="D58" s="123"/>
      <c r="E58" s="123"/>
    </row>
    <row r="59" spans="1:5" x14ac:dyDescent="0.25">
      <c r="A59" s="62" t="s">
        <v>49</v>
      </c>
      <c r="B59" s="123" t="s">
        <v>136</v>
      </c>
      <c r="C59" s="123"/>
      <c r="D59" s="123"/>
      <c r="E59" s="123"/>
    </row>
    <row r="60" spans="1:5" x14ac:dyDescent="0.25">
      <c r="A60" s="62" t="s">
        <v>50</v>
      </c>
      <c r="B60" s="123" t="s">
        <v>136</v>
      </c>
      <c r="C60" s="123"/>
      <c r="D60" s="123"/>
      <c r="E60" s="123"/>
    </row>
    <row r="61" spans="1:5" x14ac:dyDescent="0.25">
      <c r="A61" s="62" t="s">
        <v>51</v>
      </c>
      <c r="B61" s="123" t="s">
        <v>136</v>
      </c>
      <c r="C61" s="123"/>
      <c r="D61" s="123"/>
      <c r="E61" s="123"/>
    </row>
    <row r="62" spans="1:5" x14ac:dyDescent="0.25">
      <c r="A62" s="62" t="s">
        <v>52</v>
      </c>
      <c r="B62" s="122" t="s">
        <v>137</v>
      </c>
      <c r="C62" s="123"/>
      <c r="D62" s="123"/>
      <c r="E62" s="123"/>
    </row>
    <row r="63" spans="1:5" x14ac:dyDescent="0.25">
      <c r="A63" s="62" t="s">
        <v>53</v>
      </c>
      <c r="B63" s="122" t="s">
        <v>138</v>
      </c>
      <c r="C63" s="123"/>
      <c r="D63" s="123"/>
      <c r="E63" s="123"/>
    </row>
    <row r="64" spans="1:5" x14ac:dyDescent="0.25">
      <c r="A64" s="62" t="s">
        <v>54</v>
      </c>
      <c r="B64" s="122" t="s">
        <v>139</v>
      </c>
      <c r="C64" s="123"/>
      <c r="D64" s="123"/>
      <c r="E64" s="123"/>
    </row>
    <row r="65" spans="1:8" x14ac:dyDescent="0.25">
      <c r="A65" s="62" t="s">
        <v>62</v>
      </c>
      <c r="B65" s="122" t="s">
        <v>140</v>
      </c>
      <c r="C65" s="123"/>
      <c r="D65" s="123"/>
      <c r="E65" s="123"/>
    </row>
    <row r="66" spans="1:8" x14ac:dyDescent="0.25">
      <c r="A66" s="62" t="s">
        <v>56</v>
      </c>
      <c r="B66" s="122" t="s">
        <v>64</v>
      </c>
      <c r="C66" s="123"/>
      <c r="D66" s="123"/>
      <c r="E66" s="123"/>
    </row>
    <row r="67" spans="1:8" x14ac:dyDescent="0.25">
      <c r="A67" s="116" t="s">
        <v>57</v>
      </c>
      <c r="B67" s="122" t="s">
        <v>65</v>
      </c>
      <c r="C67" s="123"/>
      <c r="D67" s="123"/>
      <c r="E67" s="123"/>
    </row>
    <row r="68" spans="1:8" x14ac:dyDescent="0.25">
      <c r="A68" s="62" t="s">
        <v>58</v>
      </c>
      <c r="B68" s="122" t="s">
        <v>65</v>
      </c>
      <c r="C68" s="123"/>
      <c r="D68" s="123"/>
      <c r="E68" s="123"/>
    </row>
    <row r="69" spans="1:8" x14ac:dyDescent="0.25">
      <c r="A69" s="48"/>
      <c r="B69" s="123"/>
      <c r="C69" s="123"/>
      <c r="D69" s="123"/>
      <c r="E69" s="123"/>
    </row>
    <row r="70" spans="1:8" x14ac:dyDescent="0.25">
      <c r="A70" s="48"/>
      <c r="B70" s="110" t="s">
        <v>131</v>
      </c>
      <c r="C70" s="111"/>
      <c r="D70" s="111"/>
      <c r="E70" s="111"/>
      <c r="F70" s="111"/>
      <c r="G70" s="115"/>
      <c r="H70" s="112"/>
    </row>
    <row r="71" spans="1:8" x14ac:dyDescent="0.25">
      <c r="A71" s="48"/>
      <c r="B71" s="113" t="s">
        <v>132</v>
      </c>
      <c r="C71" s="114"/>
      <c r="D71" s="114"/>
      <c r="E71" s="114"/>
      <c r="F71" s="114"/>
      <c r="G71" s="76"/>
      <c r="H71" s="73"/>
    </row>
    <row r="72" spans="1:8" x14ac:dyDescent="0.25">
      <c r="A72" s="48"/>
      <c r="B72" s="127" t="s">
        <v>133</v>
      </c>
      <c r="C72" s="128"/>
      <c r="D72" s="128"/>
      <c r="E72" s="128"/>
      <c r="F72" s="128"/>
      <c r="G72" s="72"/>
      <c r="H72" s="78"/>
    </row>
    <row r="74" spans="1:8" x14ac:dyDescent="0.25">
      <c r="B74" s="66" t="s">
        <v>61</v>
      </c>
    </row>
    <row r="75" spans="1:8" ht="6.75" customHeight="1" x14ac:dyDescent="0.25">
      <c r="A75" s="51"/>
    </row>
    <row r="76" spans="1:8" x14ac:dyDescent="0.25">
      <c r="A76" s="51"/>
      <c r="B76" t="s">
        <v>134</v>
      </c>
    </row>
    <row r="77" spans="1:8" x14ac:dyDescent="0.25">
      <c r="B77" s="79" t="s">
        <v>135</v>
      </c>
    </row>
    <row r="78" spans="1:8" x14ac:dyDescent="0.25">
      <c r="B78" s="79" t="s">
        <v>144</v>
      </c>
    </row>
    <row r="79" spans="1:8" x14ac:dyDescent="0.25">
      <c r="B79" s="79" t="s">
        <v>145</v>
      </c>
    </row>
    <row r="80" spans="1:8" x14ac:dyDescent="0.25">
      <c r="B80" s="79" t="s">
        <v>146</v>
      </c>
    </row>
    <row r="81" spans="2:2" ht="6" customHeight="1" x14ac:dyDescent="0.25"/>
    <row r="82" spans="2:2" x14ac:dyDescent="0.25">
      <c r="B82" t="s">
        <v>147</v>
      </c>
    </row>
    <row r="83" spans="2:2" x14ac:dyDescent="0.25">
      <c r="B83" t="s">
        <v>120</v>
      </c>
    </row>
  </sheetData>
  <mergeCells count="20">
    <mergeCell ref="B41:F41"/>
    <mergeCell ref="B52:E52"/>
    <mergeCell ref="B53:E53"/>
    <mergeCell ref="B54:E54"/>
    <mergeCell ref="B55:E55"/>
    <mergeCell ref="B56:E56"/>
    <mergeCell ref="B57:E57"/>
    <mergeCell ref="B59:E59"/>
    <mergeCell ref="B64:E64"/>
    <mergeCell ref="B66:E66"/>
    <mergeCell ref="B61:E61"/>
    <mergeCell ref="B62:E62"/>
    <mergeCell ref="B63:E63"/>
    <mergeCell ref="B58:E58"/>
    <mergeCell ref="B60:E60"/>
    <mergeCell ref="B67:E67"/>
    <mergeCell ref="B68:E68"/>
    <mergeCell ref="B69:E69"/>
    <mergeCell ref="B65:E65"/>
    <mergeCell ref="B72:F72"/>
  </mergeCells>
  <phoneticPr fontId="18" type="noConversion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MT-Utfall</vt:lpstr>
      <vt:lpstr>Ekonomisk Redovisning 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Odenmark</cp:lastModifiedBy>
  <cp:lastPrinted>2024-02-18T15:47:21Z</cp:lastPrinted>
  <dcterms:created xsi:type="dcterms:W3CDTF">2023-03-29T17:35:14Z</dcterms:created>
  <dcterms:modified xsi:type="dcterms:W3CDTF">2024-03-28T09:06:07Z</dcterms:modified>
</cp:coreProperties>
</file>